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drawings/drawing9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0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1.xml" ContentType="application/vnd.openxmlformats-officedocument.drawing+xml"/>
  <Override PartName="/xl/charts/chart18.xml" ContentType="application/vnd.openxmlformats-officedocument.drawingml.chart+xml"/>
  <Override PartName="/xl/drawings/drawing12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3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4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5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16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7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8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9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drawings/drawing20.xml" ContentType="application/vnd.openxmlformats-officedocument.drawing+xml"/>
  <Override PartName="/xl/comments1.xml" ContentType="application/vnd.openxmlformats-officedocument.spreadsheetml.comments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21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22.xml" ContentType="application/vnd.openxmlformats-officedocument.drawing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3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24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25.xml" ContentType="application/vnd.openxmlformats-officedocument.drawing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26.xml" ContentType="application/vnd.openxmlformats-officedocument.drawing+xml"/>
  <Override PartName="/xl/charts/chart48.xml" ContentType="application/vnd.openxmlformats-officedocument.drawingml.chart+xml"/>
  <Override PartName="/xl/drawings/drawing27.xml" ContentType="application/vnd.openxmlformats-officedocument.drawing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28.xml" ContentType="application/vnd.openxmlformats-officedocument.drawing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drawings/drawing29.xml" ContentType="application/vnd.openxmlformats-officedocument.drawing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drawings/drawing30.xml" ContentType="application/vnd.openxmlformats-officedocument.drawing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31.xml" ContentType="application/vnd.openxmlformats-officedocument.drawing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drawings/drawing32.xml" ContentType="application/vnd.openxmlformats-officedocument.drawing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drawings/drawing33.xml" ContentType="application/vnd.openxmlformats-officedocument.drawing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drawings/drawing34.xml" ContentType="application/vnd.openxmlformats-officedocument.drawing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drawings/drawing35.xml" ContentType="application/vnd.openxmlformats-officedocument.drawing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ShareFile/Cartelle personali/2022/Webpub_demogr&amp;internaz/Internazionalizzazione/Internazionalizzazione_TXT_web_file/"/>
    </mc:Choice>
  </mc:AlternateContent>
  <xr:revisionPtr revIDLastSave="0" documentId="13_ncr:1_{CBF18A5E-6EF4-CE4E-9632-7B9DB23EA2FC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INDICE" sheetId="51" r:id="rId1"/>
    <sheet name="1" sheetId="1" r:id="rId2"/>
    <sheet name="2" sheetId="2" r:id="rId3"/>
    <sheet name="3" sheetId="4" r:id="rId4"/>
    <sheet name="4" sheetId="6" r:id="rId5"/>
    <sheet name="5" sheetId="10" r:id="rId6"/>
    <sheet name="6" sheetId="9" r:id="rId7"/>
    <sheet name="7" sheetId="8" r:id="rId8"/>
    <sheet name="8" sheetId="14" r:id="rId9"/>
    <sheet name="9" sheetId="15" r:id="rId10"/>
    <sheet name="10" sheetId="55" r:id="rId11"/>
    <sheet name="11" sheetId="49" r:id="rId12"/>
    <sheet name="12" sheetId="24" r:id="rId13"/>
    <sheet name="13" sheetId="53" r:id="rId14"/>
    <sheet name="14" sheetId="17" r:id="rId15"/>
    <sheet name="15" sheetId="20" r:id="rId16"/>
    <sheet name="16" sheetId="57" r:id="rId17"/>
    <sheet name="17" sheetId="42" r:id="rId18"/>
    <sheet name="18" sheetId="23" r:id="rId19"/>
    <sheet name="19" sheetId="26" r:id="rId20"/>
    <sheet name="20" sheetId="25" r:id="rId21"/>
    <sheet name="21" sheetId="27" r:id="rId22"/>
    <sheet name="22" sheetId="56" r:id="rId23"/>
    <sheet name="23" sheetId="41" r:id="rId24"/>
    <sheet name="24" sheetId="58" r:id="rId25"/>
    <sheet name="25" sheetId="30" r:id="rId26"/>
    <sheet name="26" sheetId="48" r:id="rId27"/>
    <sheet name="27" sheetId="33" r:id="rId28"/>
    <sheet name="28" sheetId="34" r:id="rId29"/>
    <sheet name="29" sheetId="35" r:id="rId30"/>
    <sheet name="30" sheetId="59" r:id="rId31"/>
    <sheet name="31" sheetId="36" r:id="rId32"/>
    <sheet name="32" sheetId="43" r:id="rId33"/>
    <sheet name="33" sheetId="44" r:id="rId34"/>
    <sheet name="34" sheetId="45" r:id="rId35"/>
  </sheets>
  <definedNames>
    <definedName name="_xlnm._FilterDatabase" localSheetId="21" hidden="1">'21'!$C$137:$F$171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0" i="34" l="1"/>
  <c r="J50" i="34"/>
  <c r="I50" i="34"/>
  <c r="H50" i="34"/>
  <c r="F50" i="34"/>
  <c r="E50" i="34"/>
  <c r="D50" i="34"/>
  <c r="C50" i="34"/>
  <c r="K49" i="34"/>
  <c r="J49" i="34"/>
  <c r="I49" i="34"/>
  <c r="H49" i="34"/>
  <c r="F49" i="34"/>
  <c r="E49" i="34"/>
  <c r="D49" i="34"/>
  <c r="C49" i="34"/>
  <c r="K48" i="34"/>
  <c r="J48" i="34"/>
  <c r="I48" i="34"/>
  <c r="H48" i="34"/>
  <c r="F48" i="34"/>
  <c r="E48" i="34"/>
  <c r="D48" i="34"/>
  <c r="C48" i="34"/>
  <c r="K47" i="34"/>
  <c r="J47" i="34"/>
  <c r="I47" i="34"/>
  <c r="H47" i="34"/>
  <c r="F47" i="34"/>
  <c r="E47" i="34"/>
  <c r="D47" i="34"/>
  <c r="C47" i="34"/>
  <c r="K46" i="34"/>
  <c r="J46" i="34"/>
  <c r="I46" i="34"/>
  <c r="H46" i="34"/>
  <c r="F46" i="34"/>
  <c r="E46" i="34"/>
  <c r="D46" i="34"/>
  <c r="C46" i="34"/>
  <c r="K45" i="34"/>
  <c r="J45" i="34"/>
  <c r="I45" i="34"/>
  <c r="H45" i="34"/>
  <c r="F45" i="34"/>
  <c r="E45" i="34"/>
  <c r="D45" i="34"/>
  <c r="C45" i="34"/>
  <c r="K44" i="34"/>
  <c r="J44" i="34"/>
  <c r="I44" i="34"/>
  <c r="H44" i="34"/>
  <c r="F44" i="34"/>
  <c r="E44" i="34"/>
  <c r="D44" i="34"/>
  <c r="C44" i="34"/>
  <c r="K43" i="34"/>
  <c r="J43" i="34"/>
  <c r="I43" i="34"/>
  <c r="H43" i="34"/>
  <c r="F43" i="34"/>
  <c r="E43" i="34"/>
  <c r="D43" i="34"/>
  <c r="C43" i="34"/>
  <c r="K42" i="34"/>
  <c r="J42" i="34"/>
  <c r="I42" i="34"/>
  <c r="H42" i="34"/>
  <c r="F42" i="34"/>
  <c r="E42" i="34"/>
  <c r="D42" i="34"/>
  <c r="C42" i="34"/>
  <c r="K41" i="34"/>
  <c r="J41" i="34"/>
  <c r="I41" i="34"/>
  <c r="H41" i="34"/>
  <c r="F41" i="34"/>
  <c r="E41" i="34"/>
  <c r="D41" i="34"/>
  <c r="C41" i="34"/>
  <c r="K40" i="34"/>
  <c r="J40" i="34"/>
  <c r="I40" i="34"/>
  <c r="H40" i="34"/>
  <c r="F40" i="34"/>
  <c r="E40" i="34"/>
  <c r="D40" i="34"/>
  <c r="C40" i="34"/>
  <c r="K39" i="34"/>
  <c r="J39" i="34"/>
  <c r="I39" i="34"/>
  <c r="H39" i="34"/>
  <c r="F39" i="34"/>
  <c r="E39" i="34"/>
  <c r="D39" i="34"/>
  <c r="C39" i="34"/>
  <c r="K38" i="34"/>
  <c r="J38" i="34"/>
  <c r="I38" i="34"/>
  <c r="H38" i="34"/>
  <c r="F38" i="34"/>
  <c r="E38" i="34"/>
  <c r="D38" i="34"/>
  <c r="C38" i="34"/>
  <c r="K37" i="34"/>
  <c r="J37" i="34"/>
  <c r="I37" i="34"/>
  <c r="H37" i="34"/>
  <c r="F37" i="34"/>
  <c r="E37" i="34"/>
  <c r="D37" i="34"/>
  <c r="C37" i="34"/>
  <c r="K36" i="34"/>
  <c r="J36" i="34"/>
  <c r="I36" i="34"/>
  <c r="H36" i="34"/>
  <c r="F36" i="34"/>
  <c r="E36" i="34"/>
  <c r="D36" i="34"/>
  <c r="C36" i="34"/>
  <c r="K35" i="34"/>
  <c r="J35" i="34"/>
  <c r="I35" i="34"/>
  <c r="H35" i="34"/>
  <c r="F35" i="34"/>
  <c r="E35" i="34"/>
  <c r="D35" i="34"/>
  <c r="C35" i="34"/>
  <c r="K34" i="34"/>
  <c r="J34" i="34"/>
  <c r="I34" i="34"/>
  <c r="H34" i="34"/>
  <c r="F34" i="34"/>
  <c r="E34" i="34"/>
  <c r="D34" i="34"/>
  <c r="C34" i="34"/>
  <c r="K33" i="34"/>
  <c r="J33" i="34"/>
  <c r="I33" i="34"/>
  <c r="H33" i="34"/>
  <c r="F33" i="34"/>
  <c r="E33" i="34"/>
  <c r="D33" i="34"/>
  <c r="C33" i="34"/>
  <c r="K32" i="34"/>
  <c r="J32" i="34"/>
  <c r="I32" i="34"/>
  <c r="H32" i="34"/>
  <c r="F32" i="34"/>
  <c r="E32" i="34"/>
  <c r="D32" i="34"/>
  <c r="C32" i="34"/>
  <c r="K31" i="34"/>
  <c r="J31" i="34"/>
  <c r="I31" i="34"/>
  <c r="H31" i="34"/>
  <c r="F31" i="34"/>
  <c r="E31" i="34"/>
  <c r="D31" i="34"/>
  <c r="C31" i="34"/>
  <c r="K30" i="34"/>
  <c r="J30" i="34"/>
  <c r="I30" i="34"/>
  <c r="H30" i="34"/>
  <c r="F30" i="34"/>
  <c r="E30" i="34"/>
  <c r="D30" i="34"/>
  <c r="C30" i="34"/>
  <c r="K29" i="34"/>
  <c r="J29" i="34"/>
  <c r="I29" i="34"/>
  <c r="H29" i="34"/>
  <c r="F29" i="34"/>
  <c r="E29" i="34"/>
  <c r="D29" i="34"/>
  <c r="C29" i="34"/>
  <c r="K28" i="34"/>
  <c r="J28" i="34"/>
  <c r="I28" i="34"/>
  <c r="H28" i="34"/>
  <c r="F28" i="34"/>
  <c r="E28" i="34"/>
  <c r="D28" i="34"/>
  <c r="C28" i="34"/>
  <c r="K27" i="34"/>
  <c r="J27" i="34"/>
  <c r="I27" i="34"/>
  <c r="H27" i="34"/>
  <c r="F27" i="34"/>
  <c r="E27" i="34"/>
  <c r="D27" i="34"/>
  <c r="C27" i="34"/>
  <c r="K26" i="34"/>
  <c r="J26" i="34"/>
  <c r="I26" i="34"/>
  <c r="H26" i="34"/>
  <c r="F26" i="34"/>
  <c r="E26" i="34"/>
  <c r="D26" i="34"/>
  <c r="C26" i="34"/>
  <c r="K25" i="34"/>
  <c r="J25" i="34"/>
  <c r="I25" i="34"/>
  <c r="H25" i="34"/>
  <c r="F25" i="34"/>
  <c r="E25" i="34"/>
  <c r="D25" i="34"/>
  <c r="C25" i="34"/>
  <c r="K24" i="34"/>
  <c r="J24" i="34"/>
  <c r="I24" i="34"/>
  <c r="H24" i="34"/>
  <c r="F24" i="34"/>
  <c r="E24" i="34"/>
  <c r="D24" i="34"/>
  <c r="C24" i="34"/>
  <c r="K23" i="34"/>
  <c r="J23" i="34"/>
  <c r="I23" i="34"/>
  <c r="H23" i="34"/>
  <c r="F23" i="34"/>
  <c r="E23" i="34"/>
  <c r="D23" i="34"/>
  <c r="C23" i="34"/>
  <c r="K22" i="34"/>
  <c r="J22" i="34"/>
  <c r="I22" i="34"/>
  <c r="H22" i="34"/>
  <c r="F22" i="34"/>
  <c r="E22" i="34"/>
  <c r="D22" i="34"/>
  <c r="C22" i="34"/>
  <c r="K21" i="34"/>
  <c r="J21" i="34"/>
  <c r="I21" i="34"/>
  <c r="H21" i="34"/>
  <c r="F21" i="34"/>
  <c r="E21" i="34"/>
  <c r="D21" i="34"/>
  <c r="C21" i="34"/>
  <c r="K20" i="34"/>
  <c r="J20" i="34"/>
  <c r="I20" i="34"/>
  <c r="H20" i="34"/>
  <c r="F20" i="34"/>
  <c r="E20" i="34"/>
  <c r="D20" i="34"/>
  <c r="C20" i="34"/>
  <c r="K19" i="34"/>
  <c r="J19" i="34"/>
  <c r="I19" i="34"/>
  <c r="H19" i="34"/>
  <c r="F19" i="34"/>
  <c r="E19" i="34"/>
  <c r="D19" i="34"/>
  <c r="C19" i="34"/>
  <c r="K18" i="34"/>
  <c r="J18" i="34"/>
  <c r="I18" i="34"/>
  <c r="H18" i="34"/>
  <c r="F18" i="34"/>
  <c r="E18" i="34"/>
  <c r="D18" i="34"/>
  <c r="C18" i="34"/>
  <c r="K17" i="34"/>
  <c r="J17" i="34"/>
  <c r="I17" i="34"/>
  <c r="H17" i="34"/>
  <c r="F17" i="34"/>
  <c r="E17" i="34"/>
  <c r="D17" i="34"/>
  <c r="C17" i="34"/>
  <c r="K16" i="34"/>
  <c r="J16" i="34"/>
  <c r="I16" i="34"/>
  <c r="H16" i="34"/>
  <c r="F16" i="34"/>
  <c r="E16" i="34"/>
  <c r="D16" i="34"/>
  <c r="C16" i="34"/>
  <c r="K15" i="34"/>
  <c r="J15" i="34"/>
  <c r="I15" i="34"/>
  <c r="H15" i="34"/>
  <c r="F15" i="34"/>
  <c r="E15" i="34"/>
  <c r="D15" i="34"/>
  <c r="C15" i="34"/>
  <c r="K14" i="34"/>
  <c r="J14" i="34"/>
  <c r="I14" i="34"/>
  <c r="H14" i="34"/>
  <c r="F14" i="34"/>
  <c r="E14" i="34"/>
  <c r="D14" i="34"/>
  <c r="C14" i="34"/>
  <c r="K13" i="34"/>
  <c r="J13" i="34"/>
  <c r="I13" i="34"/>
  <c r="H13" i="34"/>
  <c r="F13" i="34"/>
  <c r="E13" i="34"/>
  <c r="D13" i="34"/>
  <c r="C13" i="34"/>
  <c r="K12" i="34"/>
  <c r="J12" i="34"/>
  <c r="I12" i="34"/>
  <c r="H12" i="34"/>
  <c r="F12" i="34"/>
  <c r="E12" i="34"/>
  <c r="D12" i="34"/>
  <c r="C12" i="34"/>
  <c r="K11" i="34"/>
  <c r="J11" i="34"/>
  <c r="I11" i="34"/>
  <c r="H11" i="34"/>
  <c r="F11" i="34"/>
  <c r="E11" i="34"/>
  <c r="D11" i="34"/>
  <c r="C11" i="34"/>
  <c r="Q10" i="34"/>
  <c r="P10" i="34"/>
  <c r="O10" i="34"/>
  <c r="N10" i="34"/>
  <c r="K10" i="34"/>
  <c r="J10" i="34"/>
  <c r="I10" i="34"/>
  <c r="H10" i="34"/>
  <c r="F10" i="34"/>
  <c r="E10" i="34"/>
  <c r="D10" i="34"/>
  <c r="C10" i="34"/>
  <c r="Q9" i="34"/>
  <c r="P9" i="34"/>
  <c r="O9" i="34"/>
  <c r="N9" i="34"/>
  <c r="K9" i="34"/>
  <c r="J9" i="34"/>
  <c r="I9" i="34"/>
  <c r="H9" i="34"/>
  <c r="F9" i="34"/>
  <c r="E9" i="34"/>
  <c r="D9" i="34"/>
  <c r="C9" i="34"/>
  <c r="Q189" i="33"/>
  <c r="P189" i="33"/>
  <c r="Q188" i="33"/>
  <c r="P188" i="33"/>
  <c r="Q187" i="33"/>
  <c r="P187" i="33"/>
  <c r="Q186" i="33"/>
  <c r="P186" i="33"/>
  <c r="Q185" i="33"/>
  <c r="P185" i="33"/>
  <c r="Q184" i="33"/>
  <c r="P184" i="33"/>
  <c r="Q183" i="33"/>
  <c r="P183" i="33"/>
  <c r="Q182" i="33"/>
  <c r="P182" i="33"/>
  <c r="Q181" i="33"/>
  <c r="P181" i="33"/>
  <c r="Q180" i="33"/>
  <c r="P180" i="33"/>
  <c r="Q179" i="33"/>
  <c r="P179" i="33"/>
  <c r="Q178" i="33"/>
  <c r="P178" i="33"/>
  <c r="Q177" i="33"/>
  <c r="P177" i="33"/>
  <c r="Q176" i="33"/>
  <c r="P176" i="33"/>
  <c r="Q175" i="33"/>
  <c r="P175" i="33"/>
  <c r="Q174" i="33"/>
  <c r="P174" i="33"/>
  <c r="Q173" i="33"/>
  <c r="P173" i="33"/>
  <c r="Q172" i="33"/>
  <c r="P172" i="33"/>
  <c r="Q171" i="33"/>
  <c r="P171" i="33"/>
  <c r="Q170" i="33"/>
  <c r="P170" i="33"/>
  <c r="G169" i="33"/>
  <c r="G168" i="33"/>
  <c r="G167" i="33"/>
  <c r="G166" i="33"/>
  <c r="G165" i="33"/>
  <c r="G164" i="33"/>
  <c r="G163" i="33"/>
  <c r="G162" i="33"/>
  <c r="G161" i="33"/>
  <c r="G160" i="33"/>
  <c r="S150" i="33"/>
  <c r="R150" i="33"/>
  <c r="S149" i="33"/>
  <c r="R149" i="33"/>
  <c r="S148" i="33"/>
  <c r="R148" i="33"/>
  <c r="S147" i="33"/>
  <c r="R147" i="33"/>
  <c r="S146" i="33"/>
  <c r="R146" i="33"/>
  <c r="S145" i="33"/>
  <c r="R145" i="33"/>
  <c r="S144" i="33"/>
  <c r="R144" i="33"/>
  <c r="S143" i="33"/>
  <c r="R143" i="33"/>
  <c r="S142" i="33"/>
  <c r="R142" i="33"/>
  <c r="S141" i="33"/>
  <c r="R141" i="33"/>
  <c r="S140" i="33"/>
  <c r="R140" i="33"/>
  <c r="S139" i="33"/>
  <c r="R139" i="33"/>
  <c r="S138" i="33"/>
  <c r="R138" i="33"/>
  <c r="S137" i="33"/>
  <c r="R137" i="33"/>
  <c r="S136" i="33"/>
  <c r="R136" i="33"/>
  <c r="S135" i="33"/>
  <c r="R135" i="33"/>
  <c r="S134" i="33"/>
  <c r="R134" i="33"/>
  <c r="S133" i="33"/>
  <c r="R133" i="33"/>
  <c r="S132" i="33"/>
  <c r="R132" i="33"/>
  <c r="S131" i="33"/>
  <c r="R131" i="33"/>
  <c r="S130" i="33"/>
  <c r="R130" i="33"/>
  <c r="S129" i="33"/>
  <c r="R129" i="33"/>
  <c r="S128" i="33"/>
  <c r="R128" i="33"/>
  <c r="S127" i="33"/>
  <c r="R127" i="33"/>
  <c r="S126" i="33"/>
  <c r="R126" i="33"/>
  <c r="S125" i="33"/>
  <c r="R125" i="33"/>
  <c r="S124" i="33"/>
  <c r="R124" i="33"/>
  <c r="S123" i="33"/>
  <c r="R123" i="33"/>
  <c r="C99" i="33"/>
  <c r="G98" i="33"/>
  <c r="G97" i="33"/>
  <c r="C97" i="33"/>
  <c r="G96" i="33"/>
  <c r="C96" i="33"/>
  <c r="G95" i="33"/>
  <c r="C95" i="33"/>
  <c r="G94" i="33"/>
  <c r="C94" i="33"/>
  <c r="G93" i="33"/>
  <c r="C93" i="33"/>
  <c r="G92" i="33"/>
  <c r="C92" i="33"/>
  <c r="G91" i="33"/>
  <c r="C91" i="33"/>
  <c r="G90" i="33"/>
  <c r="C90" i="33"/>
  <c r="G89" i="33"/>
  <c r="C89" i="33"/>
  <c r="G88" i="33"/>
  <c r="C88" i="33"/>
  <c r="G87" i="33"/>
  <c r="C87" i="33"/>
  <c r="G86" i="33"/>
  <c r="C86" i="33"/>
  <c r="G85" i="33"/>
  <c r="C85" i="33"/>
  <c r="G84" i="33"/>
  <c r="C84" i="33"/>
  <c r="G83" i="33"/>
  <c r="C83" i="33"/>
  <c r="G82" i="33"/>
  <c r="C82" i="33"/>
  <c r="G81" i="33"/>
  <c r="C81" i="33"/>
  <c r="G80" i="33"/>
  <c r="C80" i="33"/>
  <c r="G79" i="33"/>
  <c r="C79" i="33"/>
  <c r="F60" i="58"/>
  <c r="E60" i="58"/>
  <c r="D60" i="58"/>
  <c r="C60" i="58"/>
  <c r="F59" i="58"/>
  <c r="E59" i="58"/>
  <c r="D59" i="58"/>
  <c r="C59" i="58"/>
  <c r="F58" i="58"/>
  <c r="E58" i="58"/>
  <c r="D58" i="58"/>
  <c r="C58" i="58"/>
  <c r="F57" i="58"/>
  <c r="E57" i="58"/>
  <c r="D57" i="58"/>
  <c r="C57" i="58"/>
  <c r="F56" i="58"/>
  <c r="E56" i="58"/>
  <c r="D56" i="58"/>
  <c r="C56" i="58"/>
  <c r="F55" i="58"/>
  <c r="E55" i="58"/>
  <c r="D55" i="58"/>
  <c r="C55" i="58"/>
  <c r="F54" i="58"/>
  <c r="E54" i="58"/>
  <c r="D54" i="58"/>
  <c r="C54" i="58"/>
  <c r="F53" i="58"/>
  <c r="E53" i="58"/>
  <c r="D53" i="58"/>
  <c r="C53" i="58"/>
  <c r="F52" i="58"/>
  <c r="E52" i="58"/>
  <c r="D52" i="58"/>
  <c r="C52" i="58"/>
  <c r="F51" i="58"/>
  <c r="E51" i="58"/>
  <c r="D51" i="58"/>
  <c r="C51" i="58"/>
  <c r="F50" i="58"/>
  <c r="E50" i="58"/>
  <c r="D50" i="58"/>
  <c r="C50" i="58"/>
  <c r="F49" i="58"/>
  <c r="E49" i="58"/>
  <c r="D49" i="58"/>
  <c r="C49" i="58"/>
  <c r="F48" i="58"/>
  <c r="E48" i="58"/>
  <c r="D48" i="58"/>
  <c r="C48" i="58"/>
  <c r="F47" i="58"/>
  <c r="E47" i="58"/>
  <c r="D47" i="58"/>
  <c r="C47" i="58"/>
  <c r="F46" i="58"/>
  <c r="E46" i="58"/>
  <c r="D46" i="58"/>
  <c r="C46" i="58"/>
  <c r="F45" i="58"/>
  <c r="E45" i="58"/>
  <c r="D45" i="58"/>
  <c r="C45" i="58"/>
  <c r="F44" i="58"/>
  <c r="E44" i="58"/>
  <c r="D44" i="58"/>
  <c r="C44" i="58"/>
  <c r="F43" i="58"/>
  <c r="E43" i="58"/>
  <c r="D43" i="58"/>
  <c r="C43" i="58"/>
  <c r="F42" i="58"/>
  <c r="E42" i="58"/>
  <c r="D42" i="58"/>
  <c r="C42" i="58"/>
  <c r="F41" i="58"/>
  <c r="E41" i="58"/>
  <c r="D41" i="58"/>
  <c r="C41" i="58"/>
  <c r="F40" i="58"/>
  <c r="E40" i="58"/>
  <c r="D40" i="58"/>
  <c r="C40" i="58"/>
  <c r="F39" i="58"/>
  <c r="E39" i="58"/>
  <c r="D39" i="58"/>
  <c r="C39" i="58"/>
  <c r="F38" i="58"/>
  <c r="E38" i="58"/>
  <c r="D38" i="58"/>
  <c r="C38" i="58"/>
  <c r="F37" i="58"/>
  <c r="E37" i="58"/>
  <c r="D37" i="58"/>
  <c r="C37" i="58"/>
  <c r="F36" i="58"/>
  <c r="E36" i="58"/>
  <c r="D36" i="58"/>
  <c r="C36" i="58"/>
  <c r="F35" i="58"/>
  <c r="E35" i="58"/>
  <c r="D35" i="58"/>
  <c r="C35" i="58"/>
  <c r="F34" i="58"/>
  <c r="E34" i="58"/>
  <c r="D34" i="58"/>
  <c r="C34" i="58"/>
  <c r="F33" i="58"/>
  <c r="E33" i="58"/>
  <c r="D33" i="58"/>
  <c r="C33" i="58"/>
  <c r="F32" i="58"/>
  <c r="E32" i="58"/>
  <c r="D32" i="58"/>
  <c r="C32" i="58"/>
  <c r="F31" i="58"/>
  <c r="E31" i="58"/>
  <c r="D31" i="58"/>
  <c r="C31" i="58"/>
  <c r="F30" i="58"/>
  <c r="E30" i="58"/>
  <c r="D30" i="58"/>
  <c r="C30" i="58"/>
  <c r="F29" i="58"/>
  <c r="E29" i="58"/>
  <c r="D29" i="58"/>
  <c r="C29" i="58"/>
  <c r="F28" i="58"/>
  <c r="E28" i="58"/>
  <c r="D28" i="58"/>
  <c r="C28" i="58"/>
  <c r="F27" i="58"/>
  <c r="E27" i="58"/>
  <c r="D27" i="58"/>
  <c r="C27" i="58"/>
  <c r="F26" i="58"/>
  <c r="E26" i="58"/>
  <c r="D26" i="58"/>
  <c r="C26" i="58"/>
  <c r="F25" i="58"/>
  <c r="E25" i="58"/>
  <c r="D25" i="58"/>
  <c r="C25" i="58"/>
  <c r="F24" i="58"/>
  <c r="E24" i="58"/>
  <c r="D24" i="58"/>
  <c r="C24" i="58"/>
  <c r="F23" i="58"/>
  <c r="E23" i="58"/>
  <c r="D23" i="58"/>
  <c r="C23" i="58"/>
  <c r="F22" i="58"/>
  <c r="E22" i="58"/>
  <c r="D22" i="58"/>
  <c r="C22" i="58"/>
  <c r="F21" i="58"/>
  <c r="E21" i="58"/>
  <c r="D21" i="58"/>
  <c r="C21" i="58"/>
  <c r="F20" i="58"/>
  <c r="E20" i="58"/>
  <c r="D20" i="58"/>
  <c r="C20" i="58"/>
  <c r="F19" i="58"/>
  <c r="E19" i="58"/>
  <c r="D19" i="58"/>
  <c r="C19" i="58"/>
  <c r="F18" i="58"/>
  <c r="E18" i="58"/>
  <c r="D18" i="58"/>
  <c r="C18" i="58"/>
  <c r="F17" i="58"/>
  <c r="E17" i="58"/>
  <c r="D17" i="58"/>
  <c r="C17" i="58"/>
  <c r="F16" i="58"/>
  <c r="E16" i="58"/>
  <c r="D16" i="58"/>
  <c r="C16" i="58"/>
  <c r="F15" i="58"/>
  <c r="E15" i="58"/>
  <c r="D15" i="58"/>
  <c r="C15" i="58"/>
  <c r="F14" i="58"/>
  <c r="E14" i="58"/>
  <c r="D14" i="58"/>
  <c r="C14" i="58"/>
  <c r="F13" i="58"/>
  <c r="E13" i="58"/>
  <c r="D13" i="58"/>
  <c r="C13" i="58"/>
  <c r="F12" i="58"/>
  <c r="E12" i="58"/>
  <c r="D12" i="58"/>
  <c r="C12" i="58"/>
  <c r="F11" i="58"/>
  <c r="E11" i="58"/>
  <c r="D11" i="58"/>
  <c r="C11" i="58"/>
  <c r="F10" i="58"/>
  <c r="E10" i="58"/>
  <c r="D10" i="58"/>
  <c r="C10" i="58"/>
  <c r="F9" i="58"/>
  <c r="E9" i="58"/>
  <c r="D9" i="58"/>
  <c r="C9" i="58"/>
  <c r="BF23" i="23"/>
  <c r="BE23" i="23"/>
  <c r="BF22" i="23"/>
  <c r="BE22" i="23"/>
  <c r="BF21" i="23"/>
  <c r="BE21" i="23"/>
  <c r="BF20" i="23"/>
  <c r="BE20" i="23"/>
  <c r="BF19" i="23"/>
  <c r="BE19" i="23"/>
  <c r="BF18" i="23"/>
  <c r="BE18" i="23"/>
  <c r="BF17" i="23"/>
  <c r="BE17" i="23"/>
  <c r="BF16" i="23"/>
  <c r="BE16" i="23"/>
  <c r="BF15" i="23"/>
  <c r="BE15" i="23"/>
  <c r="BF14" i="23"/>
  <c r="BE14" i="23"/>
  <c r="BF13" i="23"/>
  <c r="BE13" i="23"/>
  <c r="BF12" i="23"/>
  <c r="BE12" i="23"/>
  <c r="BF11" i="23"/>
  <c r="BE11" i="23"/>
  <c r="BF10" i="23"/>
  <c r="BE10" i="23"/>
  <c r="BF9" i="23"/>
  <c r="BE9" i="23"/>
  <c r="BF8" i="23"/>
  <c r="BE8" i="23"/>
  <c r="BF7" i="23"/>
  <c r="BE7" i="23"/>
  <c r="BF6" i="23"/>
  <c r="BE6" i="23"/>
  <c r="BF5" i="23"/>
  <c r="BE5" i="23"/>
  <c r="I20" i="24"/>
  <c r="H20" i="24"/>
  <c r="G20" i="24"/>
  <c r="F20" i="24"/>
  <c r="E20" i="24"/>
  <c r="D20" i="24"/>
  <c r="C20" i="24"/>
  <c r="K19" i="24"/>
  <c r="K17" i="24"/>
  <c r="K16" i="24"/>
  <c r="K15" i="24"/>
  <c r="K14" i="24"/>
  <c r="K13" i="24"/>
  <c r="K12" i="24"/>
  <c r="K11" i="24"/>
  <c r="K10" i="24"/>
  <c r="K9" i="24"/>
  <c r="K8" i="24"/>
  <c r="K7" i="24"/>
  <c r="K6" i="24"/>
  <c r="K5" i="24"/>
  <c r="AU86" i="49"/>
  <c r="AR86" i="49"/>
  <c r="AD86" i="49"/>
  <c r="AC86" i="49"/>
  <c r="Z86" i="49"/>
  <c r="AU85" i="49"/>
  <c r="H85" i="49" s="1"/>
  <c r="AR85" i="49"/>
  <c r="AG85" i="49"/>
  <c r="AD85" i="49"/>
  <c r="AC85" i="49"/>
  <c r="AF85" i="49" s="1"/>
  <c r="L85" i="49" s="1"/>
  <c r="Z85" i="49"/>
  <c r="K85" i="49"/>
  <c r="J85" i="49"/>
  <c r="I85" i="49"/>
  <c r="AU84" i="49"/>
  <c r="AR84" i="49"/>
  <c r="AD84" i="49"/>
  <c r="K84" i="49" s="1"/>
  <c r="AC84" i="49"/>
  <c r="Z84" i="49"/>
  <c r="J84" i="49"/>
  <c r="AU83" i="49"/>
  <c r="AR83" i="49"/>
  <c r="AF83" i="49"/>
  <c r="AD83" i="49"/>
  <c r="AG83" i="49" s="1"/>
  <c r="AC83" i="49"/>
  <c r="Z83" i="49"/>
  <c r="L83" i="49"/>
  <c r="K83" i="49"/>
  <c r="H83" i="49"/>
  <c r="AU82" i="49"/>
  <c r="AR82" i="49"/>
  <c r="AG82" i="49"/>
  <c r="AF82" i="49"/>
  <c r="AD82" i="49"/>
  <c r="AC82" i="49"/>
  <c r="Z82" i="49"/>
  <c r="L82" i="49"/>
  <c r="K82" i="49"/>
  <c r="J82" i="49"/>
  <c r="I82" i="49"/>
  <c r="H82" i="49"/>
  <c r="AU81" i="49"/>
  <c r="H81" i="49" s="1"/>
  <c r="AR81" i="49"/>
  <c r="AD81" i="49"/>
  <c r="AC81" i="49"/>
  <c r="AF81" i="49" s="1"/>
  <c r="L81" i="49" s="1"/>
  <c r="Z81" i="49"/>
  <c r="K81" i="49"/>
  <c r="I81" i="49"/>
  <c r="AU80" i="49"/>
  <c r="AR80" i="49"/>
  <c r="AD80" i="49"/>
  <c r="K80" i="49" s="1"/>
  <c r="AC80" i="49"/>
  <c r="Z80" i="49"/>
  <c r="AU79" i="49"/>
  <c r="AR79" i="49"/>
  <c r="AD79" i="49"/>
  <c r="AG79" i="49" s="1"/>
  <c r="AC79" i="49"/>
  <c r="Z79" i="49"/>
  <c r="K79" i="49"/>
  <c r="H79" i="49"/>
  <c r="AU78" i="49"/>
  <c r="AR78" i="49"/>
  <c r="AG78" i="49"/>
  <c r="AF78" i="49"/>
  <c r="AD78" i="49"/>
  <c r="AC78" i="49"/>
  <c r="Z78" i="49"/>
  <c r="L78" i="49"/>
  <c r="K78" i="49"/>
  <c r="J78" i="49"/>
  <c r="I78" i="49"/>
  <c r="H78" i="49"/>
  <c r="AU77" i="49"/>
  <c r="H77" i="49" s="1"/>
  <c r="AR77" i="49"/>
  <c r="AD77" i="49"/>
  <c r="AC77" i="49"/>
  <c r="AF77" i="49" s="1"/>
  <c r="L77" i="49" s="1"/>
  <c r="Z77" i="49"/>
  <c r="K77" i="49"/>
  <c r="I77" i="49"/>
  <c r="AU76" i="49"/>
  <c r="AR76" i="49"/>
  <c r="AD76" i="49"/>
  <c r="AC76" i="49"/>
  <c r="Z76" i="49"/>
  <c r="AU75" i="49"/>
  <c r="AR75" i="49"/>
  <c r="AD75" i="49"/>
  <c r="AG75" i="49" s="1"/>
  <c r="AC75" i="49"/>
  <c r="Z75" i="49"/>
  <c r="H75" i="49"/>
  <c r="AU74" i="49"/>
  <c r="AR74" i="49"/>
  <c r="AG74" i="49"/>
  <c r="AF74" i="49"/>
  <c r="AD74" i="49"/>
  <c r="AC74" i="49"/>
  <c r="Z74" i="49"/>
  <c r="L74" i="49"/>
  <c r="K74" i="49"/>
  <c r="J74" i="49"/>
  <c r="I74" i="49"/>
  <c r="H74" i="49"/>
  <c r="AU73" i="49"/>
  <c r="H73" i="49" s="1"/>
  <c r="AR73" i="49"/>
  <c r="AG73" i="49"/>
  <c r="AD73" i="49"/>
  <c r="AC73" i="49"/>
  <c r="AF73" i="49" s="1"/>
  <c r="L73" i="49" s="1"/>
  <c r="Z73" i="49"/>
  <c r="K73" i="49"/>
  <c r="J73" i="49"/>
  <c r="I73" i="49"/>
  <c r="AU72" i="49"/>
  <c r="AR72" i="49"/>
  <c r="AD72" i="49"/>
  <c r="AC72" i="49"/>
  <c r="Z72" i="49"/>
  <c r="K72" i="49"/>
  <c r="AU71" i="49"/>
  <c r="AR71" i="49"/>
  <c r="AF71" i="49"/>
  <c r="AD71" i="49"/>
  <c r="AG71" i="49" s="1"/>
  <c r="AC71" i="49"/>
  <c r="Z71" i="49"/>
  <c r="H71" i="49"/>
  <c r="AU70" i="49"/>
  <c r="AR70" i="49"/>
  <c r="AG70" i="49"/>
  <c r="AF70" i="49"/>
  <c r="AD70" i="49"/>
  <c r="AC70" i="49"/>
  <c r="Z70" i="49"/>
  <c r="L70" i="49"/>
  <c r="K70" i="49"/>
  <c r="J70" i="49"/>
  <c r="I70" i="49"/>
  <c r="H70" i="49"/>
  <c r="AU69" i="49"/>
  <c r="AR69" i="49"/>
  <c r="AG69" i="49"/>
  <c r="AD69" i="49"/>
  <c r="AC69" i="49"/>
  <c r="AF69" i="49" s="1"/>
  <c r="L69" i="49" s="1"/>
  <c r="Z69" i="49"/>
  <c r="K69" i="49"/>
  <c r="J69" i="49"/>
  <c r="I69" i="49"/>
  <c r="H69" i="49"/>
  <c r="AU68" i="49"/>
  <c r="AR68" i="49"/>
  <c r="AD68" i="49"/>
  <c r="AC68" i="49"/>
  <c r="Z68" i="49"/>
  <c r="K68" i="49"/>
  <c r="AU67" i="49"/>
  <c r="AR67" i="49"/>
  <c r="AF67" i="49"/>
  <c r="AD67" i="49"/>
  <c r="AC67" i="49"/>
  <c r="AG67" i="49" s="1"/>
  <c r="Z67" i="49"/>
  <c r="H67" i="49"/>
  <c r="AU66" i="49"/>
  <c r="J66" i="49" s="1"/>
  <c r="AR66" i="49"/>
  <c r="AG66" i="49"/>
  <c r="AF66" i="49"/>
  <c r="AD66" i="49"/>
  <c r="AC66" i="49"/>
  <c r="Z66" i="49"/>
  <c r="L66" i="49"/>
  <c r="K66" i="49"/>
  <c r="I66" i="49"/>
  <c r="H66" i="49"/>
  <c r="AU65" i="49"/>
  <c r="AR65" i="49"/>
  <c r="AD65" i="49"/>
  <c r="AC65" i="49"/>
  <c r="AF65" i="49" s="1"/>
  <c r="L65" i="49" s="1"/>
  <c r="Z65" i="49"/>
  <c r="K65" i="49"/>
  <c r="I65" i="49"/>
  <c r="H65" i="49"/>
  <c r="AU64" i="49"/>
  <c r="AR64" i="49"/>
  <c r="AD64" i="49"/>
  <c r="K64" i="49" s="1"/>
  <c r="AC64" i="49"/>
  <c r="Z64" i="49"/>
  <c r="J64" i="49"/>
  <c r="AU63" i="49"/>
  <c r="AR63" i="49"/>
  <c r="AF63" i="49"/>
  <c r="AD63" i="49"/>
  <c r="AC63" i="49"/>
  <c r="Z63" i="49"/>
  <c r="L63" i="49"/>
  <c r="K63" i="49"/>
  <c r="H63" i="49"/>
  <c r="AU62" i="49"/>
  <c r="J62" i="49" s="1"/>
  <c r="AR62" i="49"/>
  <c r="AG62" i="49"/>
  <c r="AF62" i="49"/>
  <c r="AD62" i="49"/>
  <c r="AC62" i="49"/>
  <c r="Z62" i="49"/>
  <c r="L62" i="49"/>
  <c r="K62" i="49"/>
  <c r="I62" i="49"/>
  <c r="H62" i="49"/>
  <c r="AU61" i="49"/>
  <c r="AR61" i="49"/>
  <c r="AD61" i="49"/>
  <c r="AC61" i="49"/>
  <c r="AF61" i="49" s="1"/>
  <c r="L61" i="49" s="1"/>
  <c r="Z61" i="49"/>
  <c r="K61" i="49"/>
  <c r="I61" i="49"/>
  <c r="H61" i="49"/>
  <c r="AU60" i="49"/>
  <c r="AR60" i="49"/>
  <c r="AD60" i="49"/>
  <c r="K60" i="49" s="1"/>
  <c r="AC60" i="49"/>
  <c r="Z60" i="49"/>
  <c r="AU59" i="49"/>
  <c r="AR59" i="49"/>
  <c r="AD59" i="49"/>
  <c r="AF59" i="49" s="1"/>
  <c r="L59" i="49" s="1"/>
  <c r="AC59" i="49"/>
  <c r="Z59" i="49"/>
  <c r="K59" i="49"/>
  <c r="H59" i="49"/>
  <c r="AU58" i="49"/>
  <c r="J58" i="49" s="1"/>
  <c r="AR58" i="49"/>
  <c r="AG58" i="49"/>
  <c r="AF58" i="49"/>
  <c r="AD58" i="49"/>
  <c r="AC58" i="49"/>
  <c r="Z58" i="49"/>
  <c r="L58" i="49"/>
  <c r="K58" i="49"/>
  <c r="I58" i="49"/>
  <c r="H58" i="49"/>
  <c r="AU57" i="49"/>
  <c r="AR57" i="49"/>
  <c r="AG57" i="49"/>
  <c r="AD57" i="49"/>
  <c r="AC57" i="49"/>
  <c r="AF57" i="49" s="1"/>
  <c r="L57" i="49" s="1"/>
  <c r="Z57" i="49"/>
  <c r="K57" i="49"/>
  <c r="J57" i="49"/>
  <c r="I57" i="49"/>
  <c r="H57" i="49"/>
  <c r="AU56" i="49"/>
  <c r="AR56" i="49"/>
  <c r="AD56" i="49"/>
  <c r="AC56" i="49"/>
  <c r="Z56" i="49"/>
  <c r="AU55" i="49"/>
  <c r="AR55" i="49"/>
  <c r="AD55" i="49"/>
  <c r="AF55" i="49" s="1"/>
  <c r="L55" i="49" s="1"/>
  <c r="AC55" i="49"/>
  <c r="AG55" i="49" s="1"/>
  <c r="Z55" i="49"/>
  <c r="H55" i="49"/>
  <c r="AU54" i="49"/>
  <c r="J54" i="49" s="1"/>
  <c r="AR54" i="49"/>
  <c r="AG54" i="49"/>
  <c r="AF54" i="49"/>
  <c r="AD54" i="49"/>
  <c r="AC54" i="49"/>
  <c r="Z54" i="49"/>
  <c r="L54" i="49"/>
  <c r="K54" i="49"/>
  <c r="I54" i="49"/>
  <c r="H54" i="49"/>
  <c r="AU53" i="49"/>
  <c r="AR53" i="49"/>
  <c r="AG53" i="49"/>
  <c r="AD53" i="49"/>
  <c r="AC53" i="49"/>
  <c r="AF53" i="49" s="1"/>
  <c r="L53" i="49" s="1"/>
  <c r="Z53" i="49"/>
  <c r="K53" i="49"/>
  <c r="J53" i="49"/>
  <c r="I53" i="49"/>
  <c r="H53" i="49"/>
  <c r="AU52" i="49"/>
  <c r="AR52" i="49"/>
  <c r="AD52" i="49"/>
  <c r="AC52" i="49"/>
  <c r="Z52" i="49"/>
  <c r="K52" i="49"/>
  <c r="AU51" i="49"/>
  <c r="AR51" i="49"/>
  <c r="AF51" i="49"/>
  <c r="AD51" i="49"/>
  <c r="AC51" i="49"/>
  <c r="AG51" i="49" s="1"/>
  <c r="Z51" i="49"/>
  <c r="H51" i="49"/>
  <c r="AU50" i="49"/>
  <c r="J50" i="49" s="1"/>
  <c r="AR50" i="49"/>
  <c r="AG50" i="49"/>
  <c r="AF50" i="49"/>
  <c r="AD50" i="49"/>
  <c r="AC50" i="49"/>
  <c r="Z50" i="49"/>
  <c r="L50" i="49"/>
  <c r="K50" i="49"/>
  <c r="I50" i="49"/>
  <c r="H50" i="49"/>
  <c r="AU49" i="49"/>
  <c r="AR49" i="49"/>
  <c r="AD49" i="49"/>
  <c r="AC49" i="49"/>
  <c r="AF49" i="49" s="1"/>
  <c r="L49" i="49" s="1"/>
  <c r="Z49" i="49"/>
  <c r="K49" i="49"/>
  <c r="I49" i="49"/>
  <c r="H49" i="49"/>
  <c r="AU48" i="49"/>
  <c r="AR48" i="49"/>
  <c r="AD48" i="49"/>
  <c r="K48" i="49" s="1"/>
  <c r="AC48" i="49"/>
  <c r="Z48" i="49"/>
  <c r="J48" i="49"/>
  <c r="AU47" i="49"/>
  <c r="AR47" i="49"/>
  <c r="AF47" i="49"/>
  <c r="AD47" i="49"/>
  <c r="AC47" i="49"/>
  <c r="Z47" i="49"/>
  <c r="L47" i="49"/>
  <c r="K47" i="49"/>
  <c r="H47" i="49"/>
  <c r="AU46" i="49"/>
  <c r="J46" i="49" s="1"/>
  <c r="AR46" i="49"/>
  <c r="AG46" i="49"/>
  <c r="AF46" i="49"/>
  <c r="AD46" i="49"/>
  <c r="AC46" i="49"/>
  <c r="Z46" i="49"/>
  <c r="L46" i="49"/>
  <c r="K46" i="49"/>
  <c r="I46" i="49"/>
  <c r="H46" i="49"/>
  <c r="AU45" i="49"/>
  <c r="AR45" i="49"/>
  <c r="AD45" i="49"/>
  <c r="AC45" i="49"/>
  <c r="AF45" i="49" s="1"/>
  <c r="L45" i="49" s="1"/>
  <c r="Z45" i="49"/>
  <c r="K45" i="49"/>
  <c r="I45" i="49"/>
  <c r="H45" i="49"/>
  <c r="AU44" i="49"/>
  <c r="AR44" i="49"/>
  <c r="AD44" i="49"/>
  <c r="K44" i="49" s="1"/>
  <c r="AC44" i="49"/>
  <c r="Z44" i="49"/>
  <c r="AU43" i="49"/>
  <c r="AR43" i="49"/>
  <c r="AD43" i="49"/>
  <c r="AF43" i="49" s="1"/>
  <c r="L43" i="49" s="1"/>
  <c r="AC43" i="49"/>
  <c r="Z43" i="49"/>
  <c r="K43" i="49"/>
  <c r="H43" i="49"/>
  <c r="AU42" i="49"/>
  <c r="J42" i="49" s="1"/>
  <c r="AR42" i="49"/>
  <c r="AG42" i="49"/>
  <c r="AF42" i="49"/>
  <c r="AD42" i="49"/>
  <c r="AC42" i="49"/>
  <c r="Z42" i="49"/>
  <c r="L42" i="49"/>
  <c r="K42" i="49"/>
  <c r="I42" i="49"/>
  <c r="H42" i="49"/>
  <c r="AU41" i="49"/>
  <c r="AR41" i="49"/>
  <c r="AG41" i="49"/>
  <c r="AD41" i="49"/>
  <c r="AC41" i="49"/>
  <c r="AF41" i="49" s="1"/>
  <c r="L41" i="49" s="1"/>
  <c r="Z41" i="49"/>
  <c r="K41" i="49"/>
  <c r="J41" i="49"/>
  <c r="I41" i="49"/>
  <c r="H41" i="49"/>
  <c r="AU40" i="49"/>
  <c r="I40" i="49" s="1"/>
  <c r="AR40" i="49"/>
  <c r="AD40" i="49"/>
  <c r="K40" i="49" s="1"/>
  <c r="AC40" i="49"/>
  <c r="Z40" i="49"/>
  <c r="AU39" i="49"/>
  <c r="AR39" i="49"/>
  <c r="AG39" i="49"/>
  <c r="AF39" i="49"/>
  <c r="AD39" i="49"/>
  <c r="AC39" i="49"/>
  <c r="Z39" i="49"/>
  <c r="L39" i="49"/>
  <c r="K39" i="49"/>
  <c r="J39" i="49"/>
  <c r="I39" i="49"/>
  <c r="H39" i="49"/>
  <c r="AU38" i="49"/>
  <c r="AR38" i="49"/>
  <c r="AG38" i="49"/>
  <c r="AD38" i="49"/>
  <c r="AC38" i="49"/>
  <c r="AF38" i="49" s="1"/>
  <c r="L38" i="49" s="1"/>
  <c r="Z38" i="49"/>
  <c r="K38" i="49"/>
  <c r="J38" i="49"/>
  <c r="I38" i="49"/>
  <c r="H38" i="49"/>
  <c r="AU37" i="49"/>
  <c r="I37" i="49" s="1"/>
  <c r="AR37" i="49"/>
  <c r="AD37" i="49"/>
  <c r="AC37" i="49"/>
  <c r="AG37" i="49" s="1"/>
  <c r="Z37" i="49"/>
  <c r="K37" i="49"/>
  <c r="J37" i="49"/>
  <c r="AU36" i="49"/>
  <c r="J36" i="49" s="1"/>
  <c r="AR36" i="49"/>
  <c r="AD36" i="49"/>
  <c r="AF36" i="49" s="1"/>
  <c r="L36" i="49" s="1"/>
  <c r="AC36" i="49"/>
  <c r="AG36" i="49" s="1"/>
  <c r="Z36" i="49"/>
  <c r="K36" i="49"/>
  <c r="H36" i="49"/>
  <c r="AU35" i="49"/>
  <c r="AR35" i="49"/>
  <c r="AG35" i="49"/>
  <c r="AF35" i="49"/>
  <c r="AD35" i="49"/>
  <c r="AC35" i="49"/>
  <c r="Z35" i="49"/>
  <c r="L35" i="49"/>
  <c r="K35" i="49"/>
  <c r="J35" i="49"/>
  <c r="I35" i="49"/>
  <c r="H35" i="49"/>
  <c r="AU34" i="49"/>
  <c r="AR34" i="49"/>
  <c r="AG34" i="49"/>
  <c r="AD34" i="49"/>
  <c r="AC34" i="49"/>
  <c r="AF34" i="49" s="1"/>
  <c r="L34" i="49" s="1"/>
  <c r="Z34" i="49"/>
  <c r="K34" i="49"/>
  <c r="J34" i="49"/>
  <c r="I34" i="49"/>
  <c r="H34" i="49"/>
  <c r="AU33" i="49"/>
  <c r="I33" i="49" s="1"/>
  <c r="AR33" i="49"/>
  <c r="AD33" i="49"/>
  <c r="AC33" i="49"/>
  <c r="AG33" i="49" s="1"/>
  <c r="Z33" i="49"/>
  <c r="K33" i="49"/>
  <c r="J33" i="49"/>
  <c r="AU32" i="49"/>
  <c r="J32" i="49" s="1"/>
  <c r="AR32" i="49"/>
  <c r="AD32" i="49"/>
  <c r="AF32" i="49" s="1"/>
  <c r="L32" i="49" s="1"/>
  <c r="AC32" i="49"/>
  <c r="AG32" i="49" s="1"/>
  <c r="Z32" i="49"/>
  <c r="K32" i="49"/>
  <c r="H32" i="49"/>
  <c r="AU31" i="49"/>
  <c r="AR31" i="49"/>
  <c r="AG31" i="49"/>
  <c r="AF31" i="49"/>
  <c r="AD31" i="49"/>
  <c r="AC31" i="49"/>
  <c r="Z31" i="49"/>
  <c r="L31" i="49"/>
  <c r="K31" i="49"/>
  <c r="J31" i="49"/>
  <c r="I31" i="49"/>
  <c r="H31" i="49"/>
  <c r="AU30" i="49"/>
  <c r="AR30" i="49"/>
  <c r="AD30" i="49"/>
  <c r="AC30" i="49"/>
  <c r="AF30" i="49" s="1"/>
  <c r="L30" i="49" s="1"/>
  <c r="Z30" i="49"/>
  <c r="K30" i="49"/>
  <c r="J30" i="49"/>
  <c r="I30" i="49"/>
  <c r="H30" i="49"/>
  <c r="AU29" i="49"/>
  <c r="I29" i="49" s="1"/>
  <c r="AR29" i="49"/>
  <c r="AD29" i="49"/>
  <c r="AC29" i="49"/>
  <c r="AG29" i="49" s="1"/>
  <c r="Z29" i="49"/>
  <c r="K29" i="49"/>
  <c r="J29" i="49"/>
  <c r="AU28" i="49"/>
  <c r="J28" i="49" s="1"/>
  <c r="AR28" i="49"/>
  <c r="AD28" i="49"/>
  <c r="AF28" i="49" s="1"/>
  <c r="L28" i="49" s="1"/>
  <c r="AC28" i="49"/>
  <c r="AG28" i="49" s="1"/>
  <c r="Z28" i="49"/>
  <c r="K28" i="49"/>
  <c r="H28" i="49"/>
  <c r="AU27" i="49"/>
  <c r="AR27" i="49"/>
  <c r="AG27" i="49"/>
  <c r="AF27" i="49"/>
  <c r="AD27" i="49"/>
  <c r="AC27" i="49"/>
  <c r="Z27" i="49"/>
  <c r="L27" i="49"/>
  <c r="K27" i="49"/>
  <c r="J27" i="49"/>
  <c r="I27" i="49"/>
  <c r="H27" i="49"/>
  <c r="AU26" i="49"/>
  <c r="AR26" i="49"/>
  <c r="AD26" i="49"/>
  <c r="AC26" i="49"/>
  <c r="AF26" i="49" s="1"/>
  <c r="L26" i="49" s="1"/>
  <c r="Z26" i="49"/>
  <c r="K26" i="49"/>
  <c r="J26" i="49"/>
  <c r="I26" i="49"/>
  <c r="H26" i="49"/>
  <c r="AU25" i="49"/>
  <c r="I25" i="49" s="1"/>
  <c r="AR25" i="49"/>
  <c r="AD25" i="49"/>
  <c r="AC25" i="49"/>
  <c r="AG25" i="49" s="1"/>
  <c r="Z25" i="49"/>
  <c r="K25" i="49"/>
  <c r="J25" i="49"/>
  <c r="AU24" i="49"/>
  <c r="J24" i="49" s="1"/>
  <c r="AR24" i="49"/>
  <c r="AD24" i="49"/>
  <c r="AF24" i="49" s="1"/>
  <c r="L24" i="49" s="1"/>
  <c r="AC24" i="49"/>
  <c r="AG24" i="49" s="1"/>
  <c r="Z24" i="49"/>
  <c r="K24" i="49"/>
  <c r="H24" i="49"/>
  <c r="AU23" i="49"/>
  <c r="AR23" i="49"/>
  <c r="AG23" i="49"/>
  <c r="AF23" i="49"/>
  <c r="AD23" i="49"/>
  <c r="AC23" i="49"/>
  <c r="Z23" i="49"/>
  <c r="L23" i="49"/>
  <c r="K23" i="49"/>
  <c r="J23" i="49"/>
  <c r="I23" i="49"/>
  <c r="H23" i="49"/>
  <c r="AU22" i="49"/>
  <c r="AR22" i="49"/>
  <c r="AD22" i="49"/>
  <c r="AC22" i="49"/>
  <c r="AF22" i="49" s="1"/>
  <c r="L22" i="49" s="1"/>
  <c r="Z22" i="49"/>
  <c r="K22" i="49"/>
  <c r="J22" i="49"/>
  <c r="I22" i="49"/>
  <c r="H22" i="49"/>
  <c r="AU21" i="49"/>
  <c r="I21" i="49" s="1"/>
  <c r="AR21" i="49"/>
  <c r="AD21" i="49"/>
  <c r="AC21" i="49"/>
  <c r="AG21" i="49" s="1"/>
  <c r="Z21" i="49"/>
  <c r="K21" i="49"/>
  <c r="J21" i="49"/>
  <c r="AU20" i="49"/>
  <c r="J20" i="49" s="1"/>
  <c r="AR20" i="49"/>
  <c r="AD20" i="49"/>
  <c r="AF20" i="49" s="1"/>
  <c r="L20" i="49" s="1"/>
  <c r="AC20" i="49"/>
  <c r="AG20" i="49" s="1"/>
  <c r="Z20" i="49"/>
  <c r="K20" i="49"/>
  <c r="H20" i="49"/>
  <c r="AU19" i="49"/>
  <c r="AR19" i="49"/>
  <c r="AG19" i="49"/>
  <c r="AF19" i="49"/>
  <c r="AD19" i="49"/>
  <c r="AC19" i="49"/>
  <c r="Z19" i="49"/>
  <c r="L19" i="49"/>
  <c r="K19" i="49"/>
  <c r="J19" i="49"/>
  <c r="I19" i="49"/>
  <c r="H19" i="49"/>
  <c r="AU18" i="49"/>
  <c r="AR18" i="49"/>
  <c r="AD18" i="49"/>
  <c r="AC18" i="49"/>
  <c r="AF18" i="49" s="1"/>
  <c r="L18" i="49" s="1"/>
  <c r="Z18" i="49"/>
  <c r="K18" i="49"/>
  <c r="J18" i="49"/>
  <c r="I18" i="49"/>
  <c r="H18" i="49"/>
  <c r="AU17" i="49"/>
  <c r="I17" i="49" s="1"/>
  <c r="AR17" i="49"/>
  <c r="AD17" i="49"/>
  <c r="AC17" i="49"/>
  <c r="AG17" i="49" s="1"/>
  <c r="Z17" i="49"/>
  <c r="K17" i="49"/>
  <c r="J17" i="49"/>
  <c r="AU16" i="49"/>
  <c r="J16" i="49" s="1"/>
  <c r="AR16" i="49"/>
  <c r="AD16" i="49"/>
  <c r="AF16" i="49" s="1"/>
  <c r="L16" i="49" s="1"/>
  <c r="AC16" i="49"/>
  <c r="AG16" i="49" s="1"/>
  <c r="Z16" i="49"/>
  <c r="K16" i="49"/>
  <c r="H16" i="49"/>
  <c r="AU15" i="49"/>
  <c r="AR15" i="49"/>
  <c r="AG15" i="49"/>
  <c r="AF15" i="49"/>
  <c r="AD15" i="49"/>
  <c r="AC15" i="49"/>
  <c r="Z15" i="49"/>
  <c r="L15" i="49"/>
  <c r="K15" i="49"/>
  <c r="J15" i="49"/>
  <c r="I15" i="49"/>
  <c r="H15" i="49"/>
  <c r="AU14" i="49"/>
  <c r="AR14" i="49"/>
  <c r="AD14" i="49"/>
  <c r="AC14" i="49"/>
  <c r="AF14" i="49" s="1"/>
  <c r="L14" i="49" s="1"/>
  <c r="Z14" i="49"/>
  <c r="K14" i="49"/>
  <c r="J14" i="49"/>
  <c r="I14" i="49"/>
  <c r="H14" i="49"/>
  <c r="AU13" i="49"/>
  <c r="I13" i="49" s="1"/>
  <c r="AR13" i="49"/>
  <c r="AD13" i="49"/>
  <c r="AC13" i="49"/>
  <c r="AG13" i="49" s="1"/>
  <c r="Z13" i="49"/>
  <c r="K13" i="49"/>
  <c r="J13" i="49"/>
  <c r="AU12" i="49"/>
  <c r="J12" i="49" s="1"/>
  <c r="AR12" i="49"/>
  <c r="AD12" i="49"/>
  <c r="AF12" i="49" s="1"/>
  <c r="L12" i="49" s="1"/>
  <c r="AC12" i="49"/>
  <c r="AG12" i="49" s="1"/>
  <c r="Z12" i="49"/>
  <c r="K12" i="49"/>
  <c r="H12" i="49"/>
  <c r="AU11" i="49"/>
  <c r="AR11" i="49"/>
  <c r="AG11" i="49"/>
  <c r="AF11" i="49"/>
  <c r="AD11" i="49"/>
  <c r="AC11" i="49"/>
  <c r="Z11" i="49"/>
  <c r="L11" i="49"/>
  <c r="K11" i="49"/>
  <c r="J11" i="49"/>
  <c r="I11" i="49"/>
  <c r="H11" i="49"/>
  <c r="AU10" i="49"/>
  <c r="AR10" i="49"/>
  <c r="AD10" i="49"/>
  <c r="AC10" i="49"/>
  <c r="AF10" i="49" s="1"/>
  <c r="L10" i="49" s="1"/>
  <c r="Z10" i="49"/>
  <c r="K10" i="49"/>
  <c r="J10" i="49"/>
  <c r="I10" i="49"/>
  <c r="H10" i="49"/>
  <c r="AU9" i="49"/>
  <c r="I9" i="49" s="1"/>
  <c r="AR9" i="49"/>
  <c r="AD9" i="49"/>
  <c r="AC9" i="49"/>
  <c r="AG9" i="49" s="1"/>
  <c r="Z9" i="49"/>
  <c r="K9" i="49"/>
  <c r="J9" i="49"/>
  <c r="AU8" i="49"/>
  <c r="J8" i="49" s="1"/>
  <c r="AR8" i="49"/>
  <c r="AD8" i="49"/>
  <c r="AF8" i="49" s="1"/>
  <c r="L8" i="49" s="1"/>
  <c r="AC8" i="49"/>
  <c r="AG8" i="49" s="1"/>
  <c r="Z8" i="49"/>
  <c r="K8" i="49"/>
  <c r="H8" i="49"/>
  <c r="B8" i="49"/>
  <c r="B9" i="49" s="1"/>
  <c r="B10" i="49" s="1"/>
  <c r="B11" i="49" s="1"/>
  <c r="B12" i="49" s="1"/>
  <c r="B13" i="49" s="1"/>
  <c r="B14" i="49" s="1"/>
  <c r="B15" i="49" s="1"/>
  <c r="B16" i="49" s="1"/>
  <c r="B17" i="49" s="1"/>
  <c r="B18" i="49" s="1"/>
  <c r="B19" i="49" s="1"/>
  <c r="B20" i="49" s="1"/>
  <c r="B21" i="49" s="1"/>
  <c r="B22" i="49" s="1"/>
  <c r="B23" i="49" s="1"/>
  <c r="B24" i="49" s="1"/>
  <c r="B25" i="49" s="1"/>
  <c r="B26" i="49" s="1"/>
  <c r="B27" i="49" s="1"/>
  <c r="B28" i="49" s="1"/>
  <c r="B29" i="49" s="1"/>
  <c r="B30" i="49" s="1"/>
  <c r="B31" i="49" s="1"/>
  <c r="B32" i="49" s="1"/>
  <c r="B33" i="49" s="1"/>
  <c r="B34" i="49" s="1"/>
  <c r="B35" i="49" s="1"/>
  <c r="B36" i="49" s="1"/>
  <c r="B37" i="49" s="1"/>
  <c r="B38" i="49" s="1"/>
  <c r="B39" i="49" s="1"/>
  <c r="B40" i="49" s="1"/>
  <c r="B41" i="49" s="1"/>
  <c r="B42" i="49" s="1"/>
  <c r="B43" i="49" s="1"/>
  <c r="B44" i="49" s="1"/>
  <c r="B45" i="49" s="1"/>
  <c r="B46" i="49" s="1"/>
  <c r="B47" i="49" s="1"/>
  <c r="B48" i="49" s="1"/>
  <c r="B49" i="49" s="1"/>
  <c r="B50" i="49" s="1"/>
  <c r="B51" i="49" s="1"/>
  <c r="B52" i="49" s="1"/>
  <c r="B53" i="49" s="1"/>
  <c r="B54" i="49" s="1"/>
  <c r="B55" i="49" s="1"/>
  <c r="B56" i="49" s="1"/>
  <c r="B57" i="49" s="1"/>
  <c r="B58" i="49" s="1"/>
  <c r="B59" i="49" s="1"/>
  <c r="B60" i="49" s="1"/>
  <c r="B61" i="49" s="1"/>
  <c r="B62" i="49" s="1"/>
  <c r="B63" i="49" s="1"/>
  <c r="B64" i="49" s="1"/>
  <c r="B65" i="49" s="1"/>
  <c r="B66" i="49" s="1"/>
  <c r="B67" i="49" s="1"/>
  <c r="B68" i="49" s="1"/>
  <c r="B69" i="49" s="1"/>
  <c r="B70" i="49" s="1"/>
  <c r="B71" i="49" s="1"/>
  <c r="B72" i="49" s="1"/>
  <c r="B73" i="49" s="1"/>
  <c r="B74" i="49" s="1"/>
  <c r="B75" i="49" s="1"/>
  <c r="B76" i="49" s="1"/>
  <c r="B77" i="49" s="1"/>
  <c r="B78" i="49" s="1"/>
  <c r="B79" i="49" s="1"/>
  <c r="B80" i="49" s="1"/>
  <c r="B81" i="49" s="1"/>
  <c r="B82" i="49" s="1"/>
  <c r="B83" i="49" s="1"/>
  <c r="B84" i="49" s="1"/>
  <c r="B85" i="49" s="1"/>
  <c r="AU7" i="49"/>
  <c r="AR7" i="49"/>
  <c r="AG7" i="49"/>
  <c r="AF7" i="49"/>
  <c r="AD7" i="49"/>
  <c r="AC7" i="49"/>
  <c r="Z7" i="49"/>
  <c r="L7" i="49"/>
  <c r="K7" i="49"/>
  <c r="J7" i="49"/>
  <c r="I7" i="49"/>
  <c r="H7" i="49"/>
  <c r="R14" i="14"/>
  <c r="R13" i="14"/>
  <c r="R12" i="14"/>
  <c r="R11" i="14"/>
  <c r="R10" i="14"/>
  <c r="R9" i="14"/>
  <c r="R8" i="14"/>
  <c r="R7" i="14"/>
  <c r="R6" i="14"/>
  <c r="E167" i="2"/>
  <c r="E166" i="2"/>
  <c r="E165" i="2"/>
  <c r="E164" i="2"/>
  <c r="E163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AG10" i="49" l="1"/>
  <c r="AG14" i="49"/>
  <c r="AG18" i="49"/>
  <c r="AG22" i="49"/>
  <c r="AG26" i="49"/>
  <c r="AG30" i="49"/>
  <c r="AF44" i="49"/>
  <c r="L44" i="49" s="1"/>
  <c r="AG44" i="49"/>
  <c r="I55" i="49"/>
  <c r="J55" i="49"/>
  <c r="H56" i="49"/>
  <c r="I56" i="49"/>
  <c r="AF60" i="49"/>
  <c r="L60" i="49" s="1"/>
  <c r="AG60" i="49"/>
  <c r="I75" i="49"/>
  <c r="J75" i="49"/>
  <c r="H76" i="49"/>
  <c r="I76" i="49"/>
  <c r="AF80" i="49"/>
  <c r="L80" i="49" s="1"/>
  <c r="AG80" i="49"/>
  <c r="H40" i="49"/>
  <c r="AF40" i="49"/>
  <c r="L40" i="49" s="1"/>
  <c r="AG40" i="49"/>
  <c r="J44" i="49"/>
  <c r="J49" i="49"/>
  <c r="I51" i="49"/>
  <c r="J51" i="49"/>
  <c r="H52" i="49"/>
  <c r="I52" i="49"/>
  <c r="K55" i="49"/>
  <c r="AF56" i="49"/>
  <c r="L56" i="49" s="1"/>
  <c r="AG56" i="49"/>
  <c r="J60" i="49"/>
  <c r="J65" i="49"/>
  <c r="I67" i="49"/>
  <c r="J67" i="49"/>
  <c r="H68" i="49"/>
  <c r="I68" i="49"/>
  <c r="I71" i="49"/>
  <c r="J71" i="49"/>
  <c r="H72" i="49"/>
  <c r="I72" i="49"/>
  <c r="K75" i="49"/>
  <c r="AF76" i="49"/>
  <c r="L76" i="49" s="1"/>
  <c r="AG76" i="49"/>
  <c r="AF79" i="49"/>
  <c r="L79" i="49" s="1"/>
  <c r="J80" i="49"/>
  <c r="J81" i="49"/>
  <c r="AF86" i="49"/>
  <c r="AG86" i="49"/>
  <c r="I8" i="49"/>
  <c r="H9" i="49"/>
  <c r="AF9" i="49"/>
  <c r="L9" i="49" s="1"/>
  <c r="I12" i="49"/>
  <c r="H13" i="49"/>
  <c r="AF13" i="49"/>
  <c r="L13" i="49" s="1"/>
  <c r="I16" i="49"/>
  <c r="H17" i="49"/>
  <c r="AF17" i="49"/>
  <c r="L17" i="49" s="1"/>
  <c r="I20" i="49"/>
  <c r="H21" i="49"/>
  <c r="AF21" i="49"/>
  <c r="L21" i="49" s="1"/>
  <c r="I24" i="49"/>
  <c r="H25" i="49"/>
  <c r="AF25" i="49"/>
  <c r="L25" i="49" s="1"/>
  <c r="I28" i="49"/>
  <c r="H29" i="49"/>
  <c r="AF29" i="49"/>
  <c r="L29" i="49" s="1"/>
  <c r="I32" i="49"/>
  <c r="H33" i="49"/>
  <c r="AF33" i="49"/>
  <c r="L33" i="49" s="1"/>
  <c r="I36" i="49"/>
  <c r="H37" i="49"/>
  <c r="AF37" i="49"/>
  <c r="L37" i="49" s="1"/>
  <c r="J40" i="49"/>
  <c r="J45" i="49"/>
  <c r="AG47" i="49"/>
  <c r="I47" i="49"/>
  <c r="J47" i="49"/>
  <c r="H48" i="49"/>
  <c r="I48" i="49"/>
  <c r="AG49" i="49"/>
  <c r="K51" i="49"/>
  <c r="AF52" i="49"/>
  <c r="L52" i="49" s="1"/>
  <c r="AG52" i="49"/>
  <c r="J56" i="49"/>
  <c r="J61" i="49"/>
  <c r="AG63" i="49"/>
  <c r="I63" i="49"/>
  <c r="J63" i="49"/>
  <c r="H64" i="49"/>
  <c r="I64" i="49"/>
  <c r="AG65" i="49"/>
  <c r="K67" i="49"/>
  <c r="AF68" i="49"/>
  <c r="L68" i="49" s="1"/>
  <c r="AG68" i="49"/>
  <c r="K71" i="49"/>
  <c r="AF72" i="49"/>
  <c r="L72" i="49" s="1"/>
  <c r="AG72" i="49"/>
  <c r="AF75" i="49"/>
  <c r="L75" i="49" s="1"/>
  <c r="J76" i="49"/>
  <c r="J77" i="49"/>
  <c r="AG81" i="49"/>
  <c r="I83" i="49"/>
  <c r="J83" i="49"/>
  <c r="H84" i="49"/>
  <c r="I84" i="49"/>
  <c r="AG43" i="49"/>
  <c r="I43" i="49"/>
  <c r="J43" i="49"/>
  <c r="H44" i="49"/>
  <c r="I44" i="49"/>
  <c r="AG45" i="49"/>
  <c r="AF48" i="49"/>
  <c r="L48" i="49" s="1"/>
  <c r="AG48" i="49"/>
  <c r="L51" i="49"/>
  <c r="J52" i="49"/>
  <c r="K56" i="49"/>
  <c r="AG59" i="49"/>
  <c r="I59" i="49"/>
  <c r="J59" i="49"/>
  <c r="H60" i="49"/>
  <c r="I60" i="49"/>
  <c r="AG61" i="49"/>
  <c r="AF64" i="49"/>
  <c r="L64" i="49" s="1"/>
  <c r="AG64" i="49"/>
  <c r="L67" i="49"/>
  <c r="J68" i="49"/>
  <c r="L71" i="49"/>
  <c r="J72" i="49"/>
  <c r="K76" i="49"/>
  <c r="AG77" i="49"/>
  <c r="I79" i="49"/>
  <c r="J79" i="49"/>
  <c r="H80" i="49"/>
  <c r="I80" i="49"/>
  <c r="AF84" i="49"/>
  <c r="L84" i="49" s="1"/>
  <c r="AG84" i="49"/>
  <c r="K20" i="24"/>
  <c r="J19" i="24" s="1"/>
  <c r="J17" i="24" l="1"/>
  <c r="J15" i="24"/>
  <c r="J13" i="24"/>
  <c r="J11" i="24"/>
  <c r="J9" i="24"/>
  <c r="J7" i="24"/>
  <c r="J5" i="24"/>
  <c r="J20" i="24"/>
  <c r="J16" i="24"/>
  <c r="J8" i="24"/>
  <c r="J10" i="24"/>
  <c r="J12" i="24"/>
  <c r="J14" i="24"/>
  <c r="J6" i="2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B2020</author>
  </authors>
  <commentList>
    <comment ref="D7" authorId="0" shapeId="0" xr:uid="{00000000-0006-0000-1300-000001000000}">
      <text>
        <r>
          <rPr>
            <b/>
            <sz val="11"/>
            <color indexed="0"/>
            <rFont val="Calibri"/>
            <family val="2"/>
          </rPr>
          <t xml:space="preserve">Beyond 20/20:
</t>
        </r>
        <r>
          <rPr>
            <sz val="11"/>
            <color indexed="0"/>
            <rFont val="Calibri"/>
            <family val="2"/>
          </rPr>
          <t>(7) Break</t>
        </r>
      </text>
    </comment>
    <comment ref="G7" authorId="0" shapeId="0" xr:uid="{00000000-0006-0000-1300-000002000000}">
      <text>
        <r>
          <rPr>
            <b/>
            <sz val="11"/>
            <color indexed="0"/>
            <rFont val="Calibri"/>
            <family val="2"/>
          </rPr>
          <t xml:space="preserve">Beyond 20/20:
</t>
        </r>
        <r>
          <rPr>
            <sz val="11"/>
            <color indexed="0"/>
            <rFont val="Calibri"/>
            <family val="2"/>
          </rPr>
          <t>(7) Break</t>
        </r>
      </text>
    </comment>
    <comment ref="I7" authorId="0" shapeId="0" xr:uid="{00000000-0006-0000-1300-000003000000}">
      <text>
        <r>
          <rPr>
            <b/>
            <sz val="11"/>
            <color indexed="0"/>
            <rFont val="Calibri"/>
            <family val="2"/>
          </rPr>
          <t xml:space="preserve">Beyond 20/20:
</t>
        </r>
        <r>
          <rPr>
            <sz val="11"/>
            <color indexed="0"/>
            <rFont val="Calibri"/>
            <family val="2"/>
          </rPr>
          <t>(7) Break</t>
        </r>
      </text>
    </comment>
    <comment ref="J7" authorId="0" shapeId="0" xr:uid="{00000000-0006-0000-1300-000004000000}">
      <text>
        <r>
          <rPr>
            <b/>
            <sz val="11"/>
            <color indexed="0"/>
            <rFont val="Calibri"/>
            <family val="2"/>
          </rPr>
          <t xml:space="preserve">Beyond 20/20:
</t>
        </r>
        <r>
          <rPr>
            <sz val="11"/>
            <color indexed="0"/>
            <rFont val="Calibri"/>
            <family val="2"/>
          </rPr>
          <t>(7) Break</t>
        </r>
      </text>
    </comment>
  </commentList>
</comments>
</file>

<file path=xl/sharedStrings.xml><?xml version="1.0" encoding="utf-8"?>
<sst xmlns="http://schemas.openxmlformats.org/spreadsheetml/2006/main" count="2196" uniqueCount="1014">
  <si>
    <t>Eurostat</t>
  </si>
  <si>
    <t>Source of data</t>
  </si>
  <si>
    <t>Extracted on</t>
  </si>
  <si>
    <t>Last update</t>
  </si>
  <si>
    <t>R.Unito</t>
  </si>
  <si>
    <t>Italia</t>
  </si>
  <si>
    <t>Francia</t>
  </si>
  <si>
    <t>Spagna</t>
  </si>
  <si>
    <t>Germania</t>
  </si>
  <si>
    <t>Saldo B&amp;S</t>
  </si>
  <si>
    <t>Saldo Servizi</t>
  </si>
  <si>
    <t>Saldo Beni</t>
  </si>
  <si>
    <t>Beni e serv.</t>
  </si>
  <si>
    <t>Servizi</t>
  </si>
  <si>
    <t>Beni</t>
  </si>
  <si>
    <t>Fonte: Eurostat, Conti nazionali [nama_10_gdp]</t>
  </si>
  <si>
    <t>pm: fonte: quote COE_PIL e FATS</t>
  </si>
  <si>
    <t>% Pil</t>
  </si>
  <si>
    <t xml:space="preserve">Saldo bilancia beni e servizi </t>
  </si>
  <si>
    <t>Import beni e serv.</t>
  </si>
  <si>
    <t>Export beni e serv.</t>
  </si>
  <si>
    <t>Saldo beni</t>
  </si>
  <si>
    <t>Saldo servizi</t>
  </si>
  <si>
    <t>Fonte: elaborazione su dati Istat di contabilità nazionale e ricostruzione storica del Pil Banca d’Italia-Istat</t>
  </si>
  <si>
    <t>1850-58</t>
  </si>
  <si>
    <t>Importazioni</t>
  </si>
  <si>
    <t>Esportazioni</t>
  </si>
  <si>
    <t>Quote di commercio interregionale sugli scambi</t>
  </si>
  <si>
    <t>Regno di 
Sardegna</t>
  </si>
  <si>
    <t>Lombardo
-Veneto</t>
  </si>
  <si>
    <t>Ducati</t>
  </si>
  <si>
    <t>Toscana</t>
  </si>
  <si>
    <t>Stati 
pontifici</t>
  </si>
  <si>
    <t>Sud</t>
  </si>
  <si>
    <t>Sicilia</t>
  </si>
  <si>
    <t>ITALIA</t>
  </si>
  <si>
    <t>primarie</t>
  </si>
  <si>
    <t>manuf.</t>
  </si>
  <si>
    <t>seta</t>
  </si>
  <si>
    <t>Totale</t>
  </si>
  <si>
    <t>procapite (€ 2015)</t>
  </si>
  <si>
    <t xml:space="preserve"> </t>
  </si>
  <si>
    <t xml:space="preserve">Dataset Persistent ID </t>
  </si>
  <si>
    <t>doi:10.21950/O53TLR</t>
  </si>
  <si>
    <t xml:space="preserve">Publication Date </t>
  </si>
  <si>
    <t xml:space="preserve">Title </t>
  </si>
  <si>
    <t>Federico-Tena World Trade Historical Database : World Share Primary Products Exports and Imports</t>
  </si>
  <si>
    <t xml:space="preserve">Author </t>
  </si>
  <si>
    <t>Federico, Giovanni (Università di Pisa) - ORCID: 0000-0002-2683-683X</t>
  </si>
  <si>
    <t>Tena Junguito, Antonio (Universidad Carlos III de Madrid) - ORCID: 0000-0002-1446-9307</t>
  </si>
  <si>
    <t xml:space="preserve">Contact </t>
  </si>
  <si>
    <t>Use email button above to contact.</t>
  </si>
  <si>
    <t>Tena Junguito, Antonio (Universidad Carlos III de Madrid)</t>
  </si>
  <si>
    <t xml:space="preserve">Description </t>
  </si>
  <si>
    <t>Project developed by Giovanni Federico (Università di Pisa) and Antonio Tena Junguito (Universidad Carlos III de Madrid). This data base outlines changes in world trade from 1800 to 2016. Dataset: World Share Primary Products Exports and Imports (2017-10)</t>
  </si>
  <si>
    <t xml:space="preserve">Subject </t>
  </si>
  <si>
    <t>Social Sciences</t>
  </si>
  <si>
    <t xml:space="preserve">Keyword </t>
  </si>
  <si>
    <t>World Trade</t>
  </si>
  <si>
    <t>Economic History</t>
  </si>
  <si>
    <t>Historical Trade</t>
  </si>
  <si>
    <t xml:space="preserve">Related Publication </t>
  </si>
  <si>
    <t>Federico, G., Tena Junguito, A. (2016). World trade, 1800-1938 : a new data-set. Working papers in Economic History, 16-01 handle: 10016/22222 http://hdl.handle.net/10016/22222</t>
  </si>
  <si>
    <t>Federico, G., Tena Junguito, A. (2017). Federico-Tena World Trade Historical Series Oct 2017: Country series revised in October 2017. Estimation procedures and new bibliographical reference handle: 10016/25724 http://hdl.handle.net/10016/25724</t>
  </si>
  <si>
    <t xml:space="preserve">Notes </t>
  </si>
  <si>
    <t>Web site: https://www.uc3m.es/tradehist_db</t>
  </si>
  <si>
    <t xml:space="preserve">Language </t>
  </si>
  <si>
    <t>English</t>
  </si>
  <si>
    <t xml:space="preserve">Grant Information </t>
  </si>
  <si>
    <t>Ministerio de Economía y Competitividad: ECO2011-25713</t>
  </si>
  <si>
    <t>Ministerio de Economía y Competitividad: ECO2015-00209</t>
  </si>
  <si>
    <t>FP7 Ideas: European Research Council: 230484</t>
  </si>
  <si>
    <t xml:space="preserve">Distribution Date </t>
  </si>
  <si>
    <t xml:space="preserve">Depositor </t>
  </si>
  <si>
    <t>Tena Junguito, Antonio</t>
  </si>
  <si>
    <t xml:space="preserve">Deposit Date </t>
  </si>
  <si>
    <t xml:space="preserve">Time Period Covered </t>
  </si>
  <si>
    <t>Start: 1800 ; End: 1938</t>
  </si>
  <si>
    <t xml:space="preserve">Software </t>
  </si>
  <si>
    <t>Microsoft Excel</t>
  </si>
  <si>
    <t>Federico, G., Tena Junguito, A. (2016). World trade, 1800-1938: a new data-set. EHES Working Papers in Economic History, n. 93 url: http://www.ehes.org/wp/EHES_93.pdf</t>
  </si>
  <si>
    <t>Italia escl.seta</t>
  </si>
  <si>
    <t>Esportazioni in milioni di $ ai prezzi del 1913</t>
  </si>
  <si>
    <t>Quota di esportazioni di prodotti primari</t>
  </si>
  <si>
    <t>https://www.bancaditalia.it/pubblicazioni/quaderni-storia/2011-0008/QESn_08.pdf</t>
  </si>
  <si>
    <t>Gomellini (2011)</t>
  </si>
  <si>
    <t>Fonte: elab. su ricostruzioni di Bilancia dei pagamenti e Pil (Istat-Banca d’Italia), Gomellini e Ó Gráda (2011), Esteves e Khoudour-Castéras (2011)</t>
  </si>
  <si>
    <t>Esteves e Khoudour-Castéras</t>
  </si>
  <si>
    <t>Gomellini e Ó Gráda</t>
  </si>
  <si>
    <t>https://academic.oup.com/ereh/article-pdf/15/3/443/1535758/15-3-443.pdf</t>
  </si>
  <si>
    <t>anno</t>
  </si>
  <si>
    <t>Austria</t>
  </si>
  <si>
    <t>Belgio</t>
  </si>
  <si>
    <t>Gran Bretagna</t>
  </si>
  <si>
    <t>Olanda</t>
  </si>
  <si>
    <t>Russia</t>
  </si>
  <si>
    <t>Svizzera</t>
  </si>
  <si>
    <t>Argentina</t>
  </si>
  <si>
    <t>USA</t>
  </si>
  <si>
    <t xml:space="preserve">Colonie </t>
  </si>
  <si>
    <t>Altri paesi</t>
  </si>
  <si>
    <t>Export</t>
  </si>
  <si>
    <t>Import</t>
  </si>
  <si>
    <t>R.Unito 
(Commonw. +col.)</t>
  </si>
  <si>
    <t>Stati Uniti 
(Filippine)</t>
  </si>
  <si>
    <t>Francia 
(colonie e terr.)</t>
  </si>
  <si>
    <t>Belgio 
(Congo)</t>
  </si>
  <si>
    <t>P.Bassi 
(terr.oltremare)</t>
  </si>
  <si>
    <t>Italia 
(col.+Etiopia)</t>
  </si>
  <si>
    <t>Portogallo 
(terr.oltremare)</t>
  </si>
  <si>
    <t>Giappone 
(sfera infl.)</t>
  </si>
  <si>
    <t>Germania 
(sfera infl.)</t>
  </si>
  <si>
    <t>Paesi selezionati. Anni 1929 e 1938</t>
  </si>
  <si>
    <t>Incidenza degli scambi con colonie e Paesi nella propria sfera d’influenza sul totale.</t>
  </si>
  <si>
    <t>Fonte: League of Nations (1939, pp.34-35), ripreso da James e O’Rourke (2011)</t>
  </si>
  <si>
    <t>https://www.bancaditalia.it/pubblicazioni/quaderni-storia/2011-0016/index.html</t>
  </si>
  <si>
    <t>Nota: la sfera d’influenza del Giappone comprende Corea, Formosa e la Cina continentale (occupata e non); quella della Germania i paesi balcanici (Romania, Ungheria, Bulgaria, Grecia) e l’America Latina, dove la Germania aveva soppiantato il Regno Unito come principale cliente e fornitore.</t>
  </si>
  <si>
    <t>James e O’Rourke (2011)</t>
  </si>
  <si>
    <t>Seta</t>
  </si>
  <si>
    <t>Macchinari e m.trasp.</t>
  </si>
  <si>
    <t>tessuti di seta</t>
  </si>
  <si>
    <t>tessuti di cotone</t>
  </si>
  <si>
    <t>zolfo</t>
  </si>
  <si>
    <t>1862-69</t>
  </si>
  <si>
    <t>1870-79</t>
  </si>
  <si>
    <t>1880-89</t>
  </si>
  <si>
    <t>1890-99</t>
  </si>
  <si>
    <t>1900-09</t>
  </si>
  <si>
    <t>1910-14</t>
  </si>
  <si>
    <t>1915-19</t>
  </si>
  <si>
    <t>1920-29</t>
  </si>
  <si>
    <t>1930-39</t>
  </si>
  <si>
    <t>04</t>
  </si>
  <si>
    <t>Cereali e preparazioni</t>
  </si>
  <si>
    <t>00</t>
  </si>
  <si>
    <t>Animali vivi</t>
  </si>
  <si>
    <t>02</t>
  </si>
  <si>
    <t>Prod.caseari e uova</t>
  </si>
  <si>
    <t>05</t>
  </si>
  <si>
    <t>Frutta e vegetali</t>
  </si>
  <si>
    <t>0-1x</t>
  </si>
  <si>
    <t>Altri prod.alim., bev.e tabacco</t>
  </si>
  <si>
    <t>292</t>
  </si>
  <si>
    <t>semi, piante e altri pr.vegetali</t>
  </si>
  <si>
    <t>4235</t>
  </si>
  <si>
    <t>Olio d'oliva</t>
  </si>
  <si>
    <t>1121</t>
  </si>
  <si>
    <t>Vino</t>
  </si>
  <si>
    <t>6511</t>
  </si>
  <si>
    <t>261</t>
  </si>
  <si>
    <t>265</t>
  </si>
  <si>
    <t>Fibre tessili (canapa e lino)</t>
  </si>
  <si>
    <t>274</t>
  </si>
  <si>
    <t>8991</t>
  </si>
  <si>
    <t>corallo*</t>
  </si>
  <si>
    <t>2x</t>
  </si>
  <si>
    <t>Altri pr.greggi, escl.energia</t>
  </si>
  <si>
    <t>53</t>
  </si>
  <si>
    <t>Coloranti e pr.di concia</t>
  </si>
  <si>
    <t>5x</t>
  </si>
  <si>
    <t>Altri prod.chimici</t>
  </si>
  <si>
    <t>651x</t>
  </si>
  <si>
    <t>Altri filati</t>
  </si>
  <si>
    <t>652</t>
  </si>
  <si>
    <t>654x</t>
  </si>
  <si>
    <t>altri tessuti</t>
  </si>
  <si>
    <t>656,84,899x</t>
  </si>
  <si>
    <t>Abbigl.,accessori,merceria</t>
  </si>
  <si>
    <t>66</t>
  </si>
  <si>
    <t>Pr.min.non.met.</t>
  </si>
  <si>
    <t>7</t>
  </si>
  <si>
    <t>6x, 8x</t>
  </si>
  <si>
    <t>Altri prod.manifatturieri</t>
  </si>
  <si>
    <t>3,4x</t>
  </si>
  <si>
    <t>Altri prodotti n.c.a.</t>
  </si>
  <si>
    <t>84</t>
  </si>
  <si>
    <t>Abbigliamento e accessori</t>
  </si>
  <si>
    <t>656</t>
  </si>
  <si>
    <t>Tulle, lace, embroidery, ribbons, trimmings and other small wares</t>
  </si>
  <si>
    <t>899x</t>
  </si>
  <si>
    <t>Altro merceria e minuteria</t>
  </si>
  <si>
    <t>057-059</t>
  </si>
  <si>
    <t>Totale frutta</t>
  </si>
  <si>
    <t>05xfrutta</t>
  </si>
  <si>
    <t>vegetali</t>
  </si>
  <si>
    <t>Scambi interregionali (% del totale)</t>
  </si>
  <si>
    <t>Valore e composizione (milioni di euro e pro-capite in euro, ai prezzi 2015)</t>
  </si>
  <si>
    <t>Fonte: elaborazione su Federico e Tena-Junguito (2013), ricostruzione storica del Pil Istat-Banca d'Italia</t>
  </si>
  <si>
    <t>1953</t>
  </si>
  <si>
    <t>1954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</si>
  <si>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</si>
  <si>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</si>
  <si>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</si>
  <si>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</si>
  <si>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</si>
  <si>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</si>
  <si>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</si>
  <si>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</si>
  <si>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</si>
  <si>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</si>
  <si>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</si>
  <si>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</si>
  <si>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</si>
  <si>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</si>
  <si>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</si>
  <si>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</si>
  <si>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</si>
  <si>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</si>
  <si>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</si>
  <si>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</si>
  <si>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</si>
  <si>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</si>
  <si>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</si>
  <si>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</si>
  <si>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</si>
  <si>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</si>
  <si>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</si>
  <si>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</si>
  <si>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</si>
  <si>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</si>
  <si>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</si>
  <si>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</si>
  <si>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</si>
  <si>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</si>
  <si>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</si>
  <si>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</si>
  <si>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</si>
  <si>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</si>
  <si>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</si>
  <si>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</si>
  <si>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</si>
  <si>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</si>
  <si>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</si>
  <si>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</si>
  <si>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</si>
  <si>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</si>
  <si>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</si>
  <si>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</si>
  <si>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</si>
  <si>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</si>
  <si>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</si>
  <si>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</si>
  <si>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</si>
  <si>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</si>
  <si>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</si>
  <si>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</si>
  <si>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</si>
  <si>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</si>
  <si>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</si>
  <si>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</si>
  <si>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</si>
  <si>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</si>
  <si>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</si>
  <si>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</si>
  <si>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</si>
  <si>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</si>
  <si>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 xml:space="preserve">          France</t>
  </si>
  <si>
    <t xml:space="preserve">          Germany</t>
  </si>
  <si>
    <t xml:space="preserve">          Italy</t>
  </si>
  <si>
    <t xml:space="preserve">          Spain</t>
  </si>
  <si>
    <t>Percentage of total world</t>
  </si>
  <si>
    <t>EURO BASE 1971</t>
  </si>
  <si>
    <t>UNIT</t>
  </si>
  <si>
    <t>2021</t>
  </si>
  <si>
    <t>Saldo % Pil</t>
  </si>
  <si>
    <t>Cereali (grano - 04)</t>
  </si>
  <si>
    <t>Altri cibo e anim.vivi</t>
  </si>
  <si>
    <t>bevande e tab.</t>
  </si>
  <si>
    <t>Legname</t>
  </si>
  <si>
    <t>Fibre tessili</t>
  </si>
  <si>
    <t>Altri mat.greggi</t>
  </si>
  <si>
    <t>Energia</t>
  </si>
  <si>
    <t>Olii</t>
  </si>
  <si>
    <t>pr.chimici</t>
  </si>
  <si>
    <t>Tess-abb escl.seta</t>
  </si>
  <si>
    <t>Altri manuf.</t>
  </si>
  <si>
    <t>Periodo</t>
  </si>
  <si>
    <t>Dogane e diritti marittimi (mln lire corr.)</t>
  </si>
  <si>
    <t>valore medio annuo (mln lire corr.-sc.destra)</t>
  </si>
  <si>
    <t>% su entrate tributarie</t>
  </si>
  <si>
    <t>% su entrate totali</t>
  </si>
  <si>
    <t>%PIL</t>
  </si>
  <si>
    <t>1862–
1866</t>
  </si>
  <si>
    <t>1867–
1871</t>
  </si>
  <si>
    <t>1872–
1876</t>
  </si>
  <si>
    <t>1877–
1881</t>
  </si>
  <si>
    <t>1882
-86/87</t>
  </si>
  <si>
    <t>1887-8
–91/92</t>
  </si>
  <si>
    <t>1892-3
-96/97</t>
  </si>
  <si>
    <t>1897-8
-1901/2</t>
  </si>
  <si>
    <t>1902-3
–06/07</t>
  </si>
  <si>
    <t>1907/8
–11/12</t>
  </si>
  <si>
    <t>1912
–1913</t>
  </si>
  <si>
    <t>1862–1913</t>
  </si>
  <si>
    <t>Pr.greggi escl.energ.</t>
  </si>
  <si>
    <t>Combustibili</t>
  </si>
  <si>
    <t>Oli e grassi</t>
  </si>
  <si>
    <t>Pr.chimici</t>
  </si>
  <si>
    <t>Altro n.c.a.</t>
  </si>
  <si>
    <t>altri manif.</t>
  </si>
  <si>
    <t>TOTALE</t>
  </si>
  <si>
    <t>Agroalim.</t>
  </si>
  <si>
    <t>pr.met. e altri per mat.</t>
  </si>
  <si>
    <t>Macchinari</t>
  </si>
  <si>
    <t>AGRICOLTURA</t>
  </si>
  <si>
    <t>Legno e sughero</t>
  </si>
  <si>
    <t>Metallurgiche</t>
  </si>
  <si>
    <t>Mezzi di trasporto</t>
  </si>
  <si>
    <t>Derivati del petrolio</t>
  </si>
  <si>
    <t>Gomma</t>
  </si>
  <si>
    <t>Estratt.</t>
  </si>
  <si>
    <t>Agricoltura</t>
  </si>
  <si>
    <t>Tessile</t>
  </si>
  <si>
    <t>Tessili</t>
  </si>
  <si>
    <t>Min. non metalliferi</t>
  </si>
  <si>
    <t>Manifatturiere varie</t>
  </si>
  <si>
    <t>Carbone</t>
  </si>
  <si>
    <t>Petrolio</t>
  </si>
  <si>
    <t>I</t>
  </si>
  <si>
    <t>1-2</t>
  </si>
  <si>
    <t>Alimentari bev.tab.</t>
  </si>
  <si>
    <t>Altri prodotti metalmecc.</t>
  </si>
  <si>
    <t>Abbigl-pell.-escl.calz.</t>
  </si>
  <si>
    <t>Calzature in pelle</t>
  </si>
  <si>
    <t>Apparecchi per telec.</t>
  </si>
  <si>
    <t>Chimica x plast.</t>
  </si>
  <si>
    <t>Apparecchi elettrici</t>
  </si>
  <si>
    <t>11 c)</t>
  </si>
  <si>
    <t>11 b)</t>
  </si>
  <si>
    <t>Meccanica di precisione</t>
  </si>
  <si>
    <t>plastica e resine sint.</t>
  </si>
  <si>
    <t>11 d)</t>
  </si>
  <si>
    <t>Cartario-edit.</t>
  </si>
  <si>
    <t>7-8-9</t>
  </si>
  <si>
    <t>min.x energ.</t>
  </si>
  <si>
    <t>Agricolt.</t>
  </si>
  <si>
    <t>Tessili (c/cellulosa)</t>
  </si>
  <si>
    <t>Abbigl-pellett.</t>
  </si>
  <si>
    <t>Calzat.in pelle</t>
  </si>
  <si>
    <t>App.telecom.</t>
  </si>
  <si>
    <t>App.elettrici</t>
  </si>
  <si>
    <t>Mecc.di precis.</t>
  </si>
  <si>
    <t>M.trasporto</t>
  </si>
  <si>
    <t>Altri pr.metalm.</t>
  </si>
  <si>
    <t>Min.non metall.</t>
  </si>
  <si>
    <t>gomma-plast.</t>
  </si>
  <si>
    <t>Gomma-plast.</t>
  </si>
  <si>
    <t>Chimica</t>
  </si>
  <si>
    <t>Farmac.</t>
  </si>
  <si>
    <t>Raffinazione</t>
  </si>
  <si>
    <t>Altra manif.</t>
  </si>
  <si>
    <t>SALDI</t>
  </si>
  <si>
    <t>1951-1955</t>
  </si>
  <si>
    <t>1956-1960</t>
  </si>
  <si>
    <t>1961-1965</t>
  </si>
  <si>
    <t>1966-1970</t>
  </si>
  <si>
    <t>1971-1973</t>
  </si>
  <si>
    <t>Estrattivo (escl.energia)</t>
  </si>
  <si>
    <t>Tessili+cellulosa</t>
  </si>
  <si>
    <t>Abbigliam.pelletteria</t>
  </si>
  <si>
    <t>Altri pr.manif.</t>
  </si>
  <si>
    <t>Metallurgia</t>
  </si>
  <si>
    <t>Macchinari e appar.</t>
  </si>
  <si>
    <t>Min.n.m+gomma+plast.</t>
  </si>
  <si>
    <t>Chimica+farmac.</t>
  </si>
  <si>
    <t>Prod.petroliferi</t>
  </si>
  <si>
    <t>Merchandise: Total trade and share, annual</t>
  </si>
  <si>
    <t>Brasile</t>
  </si>
  <si>
    <t>EEC</t>
  </si>
  <si>
    <t xml:space="preserve">Francia </t>
  </si>
  <si>
    <t xml:space="preserve">Spagna </t>
  </si>
  <si>
    <t>Giappone</t>
  </si>
  <si>
    <t>Polonia</t>
  </si>
  <si>
    <t>Composizione</t>
  </si>
  <si>
    <t>Min x energ.</t>
  </si>
  <si>
    <t>Agr+Alim.</t>
  </si>
  <si>
    <t>Legno-carta-st.</t>
  </si>
  <si>
    <t>Tessile-abbigl.</t>
  </si>
  <si>
    <t>Pelletteria</t>
  </si>
  <si>
    <t>Calzature</t>
  </si>
  <si>
    <t>Arredo</t>
  </si>
  <si>
    <t>Min.non met.</t>
  </si>
  <si>
    <t>Farmcac.</t>
  </si>
  <si>
    <t>Metalli e pr.</t>
  </si>
  <si>
    <t>App.elettr.</t>
  </si>
  <si>
    <t>Elettronica</t>
  </si>
  <si>
    <t>Str.precis.</t>
  </si>
  <si>
    <t>CHIM</t>
  </si>
  <si>
    <t>FARMA</t>
  </si>
  <si>
    <t>Total</t>
  </si>
  <si>
    <t>India</t>
  </si>
  <si>
    <t>Austria-Ungh</t>
  </si>
  <si>
    <t xml:space="preserve">Altri </t>
  </si>
  <si>
    <t>% Totale (sc.destra)</t>
  </si>
  <si>
    <t>Commer
cio e finanza</t>
  </si>
  <si>
    <t>Ferrovie</t>
  </si>
  <si>
    <t>Tram e 
ferr.mont.</t>
  </si>
  <si>
    <t>Alim.</t>
  </si>
  <si>
    <t>Elettr.</t>
  </si>
  <si>
    <t>Meccanica</t>
  </si>
  <si>
    <t>Pr.
Min. n.m.</t>
  </si>
  <si>
    <t>Chimica
 &amp; farma</t>
  </si>
  <si>
    <t>Pr.
Metallo</t>
  </si>
  <si>
    <t>Trasp.
marittimi</t>
  </si>
  <si>
    <t>Alberghi 
e ristoranti</t>
  </si>
  <si>
    <t>Agric</t>
  </si>
  <si>
    <t>Cina</t>
  </si>
  <si>
    <t>Giapp.</t>
  </si>
  <si>
    <t>St.Uniti</t>
  </si>
  <si>
    <t>Tess-abb.</t>
  </si>
  <si>
    <t>Calzat.</t>
  </si>
  <si>
    <t>Legno-pr</t>
  </si>
  <si>
    <t>Min-n.m.</t>
  </si>
  <si>
    <t>Pr.metallo</t>
  </si>
  <si>
    <t>Macchin</t>
  </si>
  <si>
    <t>M.trasp.</t>
  </si>
  <si>
    <t>Gomma-plast</t>
  </si>
  <si>
    <t>Estr.xene, man.n.c.a.</t>
  </si>
  <si>
    <t>Min</t>
  </si>
  <si>
    <t>Altro</t>
  </si>
  <si>
    <t>COMPOSIZIONE</t>
  </si>
  <si>
    <t>Arredo-gioie</t>
  </si>
  <si>
    <t>1992-2021</t>
  </si>
  <si>
    <t>2001-1991</t>
  </si>
  <si>
    <t>Altre esp.</t>
  </si>
  <si>
    <t>Gomma-pl.</t>
  </si>
  <si>
    <t>Etichette di riga</t>
  </si>
  <si>
    <t>D</t>
  </si>
  <si>
    <t>E</t>
  </si>
  <si>
    <t>F</t>
  </si>
  <si>
    <t>Farmaceut.</t>
  </si>
  <si>
    <t>S</t>
  </si>
  <si>
    <t>6-7</t>
  </si>
  <si>
    <t>SN</t>
  </si>
  <si>
    <t>Manif.e riparaz.</t>
  </si>
  <si>
    <t>Trasporti</t>
  </si>
  <si>
    <t>Viaggi</t>
  </si>
  <si>
    <t>Costruzioni</t>
  </si>
  <si>
    <t>Finanza e assic.</t>
  </si>
  <si>
    <t>Dir.propr.intellettuale</t>
  </si>
  <si>
    <t>ICT</t>
  </si>
  <si>
    <t>Altri impresa</t>
  </si>
  <si>
    <t>S.pers.</t>
  </si>
  <si>
    <t>Services</t>
  </si>
  <si>
    <t>Manif.</t>
  </si>
  <si>
    <t>Tr.aereo</t>
  </si>
  <si>
    <t>Costr.</t>
  </si>
  <si>
    <t>R&amp;S</t>
  </si>
  <si>
    <t>Person.</t>
  </si>
  <si>
    <t>Altri impr.</t>
  </si>
  <si>
    <t>Altri s.impr.</t>
  </si>
  <si>
    <t>Dataset:Popolazione residente ricostruita - Anni 2002-2019</t>
  </si>
  <si>
    <t/>
  </si>
  <si>
    <t>Acq.cittadinanza (sc.dx)</t>
  </si>
  <si>
    <t>Stranieri residenti (m.anno)</t>
  </si>
  <si>
    <t>Bangladesh</t>
  </si>
  <si>
    <t>Romania</t>
  </si>
  <si>
    <t>Filippine</t>
  </si>
  <si>
    <t>Pakistan</t>
  </si>
  <si>
    <t>Marocco</t>
  </si>
  <si>
    <t>Senegal</t>
  </si>
  <si>
    <t>Sri Lanka</t>
  </si>
  <si>
    <t>Ucraina</t>
  </si>
  <si>
    <t>Georgia</t>
  </si>
  <si>
    <t>Perù</t>
  </si>
  <si>
    <t>Nigeria</t>
  </si>
  <si>
    <t>Albania</t>
  </si>
  <si>
    <t>Ecuador</t>
  </si>
  <si>
    <t>Moldavia</t>
  </si>
  <si>
    <t>Tunisia</t>
  </si>
  <si>
    <t>Altri Paesi</t>
  </si>
  <si>
    <t>R.Domin.</t>
  </si>
  <si>
    <t>Flussi di rimesse e redditi da lavoro (milioni di euro)</t>
  </si>
  <si>
    <t>Banca d’Italia (Bilancia dei pagamenti e Rimesse verso l’estero degli immigrati in Italia)</t>
  </si>
  <si>
    <t xml:space="preserve">Fonte: Istat, </t>
  </si>
  <si>
    <t>SALDO OUT-IN</t>
  </si>
  <si>
    <t>MEDIA IN_OUT</t>
  </si>
  <si>
    <t>Outward</t>
  </si>
  <si>
    <t>Inward</t>
  </si>
  <si>
    <t>% DELLO STOCK MONDIALE (MEDIA 2019-2021)</t>
  </si>
  <si>
    <t>Percentage of Gross Domestic Product</t>
  </si>
  <si>
    <t>Stock</t>
  </si>
  <si>
    <t>Foreign direct investment: Inward and outward flows and stock, annual</t>
  </si>
  <si>
    <t>Nell'economia</t>
  </si>
  <si>
    <t>All'estero</t>
  </si>
  <si>
    <t>Ue27</t>
  </si>
  <si>
    <t>Africa sett.</t>
  </si>
  <si>
    <t>America sett.</t>
  </si>
  <si>
    <t>America centr.</t>
  </si>
  <si>
    <t>Asia-altro</t>
  </si>
  <si>
    <t>Oceania</t>
  </si>
  <si>
    <t>Manifattura</t>
  </si>
  <si>
    <t>Imprese</t>
  </si>
  <si>
    <t>Addetti</t>
  </si>
  <si>
    <t>Fatturato</t>
  </si>
  <si>
    <t>Spesa in R&amp;S</t>
  </si>
  <si>
    <t xml:space="preserve"> Quote in % sul totale imprese a controllo estero</t>
  </si>
  <si>
    <t>Spesa R&amp;S</t>
  </si>
  <si>
    <t>:</t>
  </si>
  <si>
    <t>Agroalim</t>
  </si>
  <si>
    <t>Mondo-beni</t>
  </si>
  <si>
    <t>Ue27-beni</t>
  </si>
  <si>
    <t>Mondo-servizi</t>
  </si>
  <si>
    <t>Ue27-servizi</t>
  </si>
  <si>
    <t>S.manif.</t>
  </si>
  <si>
    <t>Fin-ass.</t>
  </si>
  <si>
    <t>Pr.intell.</t>
  </si>
  <si>
    <t>Gov.</t>
  </si>
  <si>
    <t>Raffinaz.</t>
  </si>
  <si>
    <t>Legno e pr.</t>
  </si>
  <si>
    <t>Tess.-abbigl.</t>
  </si>
  <si>
    <t>Cuoio-prod.</t>
  </si>
  <si>
    <t>Pr.min.n.met.</t>
  </si>
  <si>
    <t>Altro (c/mobili)</t>
  </si>
  <si>
    <t>carta-st.-edit.</t>
  </si>
  <si>
    <t>Variazioni percentuali rispetto al 1970 in euro-lire (EURO-ITL)</t>
  </si>
  <si>
    <t>World Trade Historical Database</t>
  </si>
  <si>
    <t>Fonte: Federico-Tena:</t>
  </si>
  <si>
    <t>andamento a prezzi costanti (milioni di $ 1913; sinistra, scala log.) e quota dei prodotti primari sul totale (%; destra)</t>
  </si>
  <si>
    <t>PANNELLO SINISTRO</t>
  </si>
  <si>
    <t>PANNELLO DESTRO</t>
  </si>
  <si>
    <t>Fonte: Federico et al. (2011) – Bankit-FTV, su dati Movimento commerciale del Regno d’Italia e Istat</t>
  </si>
  <si>
    <t>CODICI SITC</t>
  </si>
  <si>
    <t>Raggruppamenti di prodotti</t>
  </si>
  <si>
    <t>Bozzoli e cascami di seta</t>
  </si>
  <si>
    <t>Seta greggia (filo)</t>
  </si>
  <si>
    <t xml:space="preserve">Fonte: Federico et al. (2011) – Bankit-FTV, su dati Movimento commerciale del Regno d’Italia e Istat	</t>
  </si>
  <si>
    <t>https://www.bancaditalia.it/statistiche/tematiche/stat-storiche/stat-storiche-microdati/Trade_1862_1950_FTVSN_Bankit.zip</t>
  </si>
  <si>
    <t>Macchinari e mezzi di trasp.</t>
  </si>
  <si>
    <t>Valore deflazionato (sc.destra)</t>
  </si>
  <si>
    <t>Number of foreign languages known (self-reported) by sex [edat_aes_l21]</t>
  </si>
  <si>
    <t>Number of foreign languages known (self-reported) by age [edat_aes_l22]</t>
  </si>
  <si>
    <t>Level of the foreign language reported as best-known in the country (self-reported) by sex [edat_aes_l51]</t>
  </si>
  <si>
    <t>TIME</t>
  </si>
  <si>
    <t>Percentage</t>
  </si>
  <si>
    <t>Totale (25-64 anni)</t>
  </si>
  <si>
    <t>25-64</t>
  </si>
  <si>
    <t>N_LANG</t>
  </si>
  <si>
    <t>GEO/SEX</t>
  </si>
  <si>
    <t>M</t>
  </si>
  <si>
    <t>25-34</t>
  </si>
  <si>
    <t>35-44</t>
  </si>
  <si>
    <t>45-54</t>
  </si>
  <si>
    <t>55-64</t>
  </si>
  <si>
    <t>From 35 to 54 years</t>
  </si>
  <si>
    <t>LEV_KNOW</t>
  </si>
  <si>
    <t>Males</t>
  </si>
  <si>
    <t>Females</t>
  </si>
  <si>
    <t>3+</t>
  </si>
  <si>
    <t>Proficient</t>
  </si>
  <si>
    <t>Good</t>
  </si>
  <si>
    <t>Basic</t>
  </si>
  <si>
    <t>No response</t>
  </si>
  <si>
    <t>Italiano</t>
  </si>
  <si>
    <t>Italiano e dialetto</t>
  </si>
  <si>
    <t>Dialetto</t>
  </si>
  <si>
    <t>Altra lingua</t>
  </si>
  <si>
    <t>In famiglia</t>
  </si>
  <si>
    <t>'987-8</t>
  </si>
  <si>
    <t>Con amici</t>
  </si>
  <si>
    <t>Con estranei</t>
  </si>
  <si>
    <t>almeno una lingua str.</t>
  </si>
  <si>
    <t>6-24</t>
  </si>
  <si>
    <t>65+</t>
  </si>
  <si>
    <t>due o più</t>
  </si>
  <si>
    <t>una</t>
  </si>
  <si>
    <t>Nessuna</t>
  </si>
  <si>
    <t>Inglese</t>
  </si>
  <si>
    <t>Spagnolo</t>
  </si>
  <si>
    <t>Francese</t>
  </si>
  <si>
    <t>Tedesco</t>
  </si>
  <si>
    <t>Russo</t>
  </si>
  <si>
    <t>Olandese</t>
  </si>
  <si>
    <t>Svedese</t>
  </si>
  <si>
    <t>Cinese</t>
  </si>
  <si>
    <t>P.Bassi</t>
  </si>
  <si>
    <t>Valore</t>
  </si>
  <si>
    <t>Volume (deflat.esportazioni)</t>
  </si>
  <si>
    <t>Volume (deflat.Pil)</t>
  </si>
  <si>
    <t>Volume(defl.Pil)</t>
  </si>
  <si>
    <t>Volume (defl.importazioni)</t>
  </si>
  <si>
    <t>Services: Manufacturing services on physical inputs owned by others</t>
  </si>
  <si>
    <t>Services: Maintenance and repair services n.i.e.</t>
  </si>
  <si>
    <t>Services: Transport</t>
  </si>
  <si>
    <t>S.persona</t>
  </si>
  <si>
    <t>2022</t>
  </si>
  <si>
    <t>STK_FLOW (Labels)</t>
  </si>
  <si>
    <t>BOP_ITEM (Labels)</t>
  </si>
  <si>
    <t>Credit</t>
  </si>
  <si>
    <t>Current account</t>
  </si>
  <si>
    <t>SA</t>
  </si>
  <si>
    <t>SB</t>
  </si>
  <si>
    <t>SC</t>
  </si>
  <si>
    <t>SC2</t>
  </si>
  <si>
    <t>Services: Air transport</t>
  </si>
  <si>
    <t>SD</t>
  </si>
  <si>
    <t>Services: Travel</t>
  </si>
  <si>
    <t>SE</t>
  </si>
  <si>
    <t>Services: Construction</t>
  </si>
  <si>
    <t>SF</t>
  </si>
  <si>
    <t>Services: Insurance and pension services</t>
  </si>
  <si>
    <t>SG</t>
  </si>
  <si>
    <t>Services: Financial services</t>
  </si>
  <si>
    <t>SH</t>
  </si>
  <si>
    <t>Services: Charges for the use of intellectual property n.i.e.</t>
  </si>
  <si>
    <t>SI</t>
  </si>
  <si>
    <t>Services: Telecommunications, computer, and information services</t>
  </si>
  <si>
    <t>SJ</t>
  </si>
  <si>
    <t>Services: Other business services</t>
  </si>
  <si>
    <t>SJ1</t>
  </si>
  <si>
    <t>Services: Research and development services</t>
  </si>
  <si>
    <t>SJ2</t>
  </si>
  <si>
    <t>Services: Professional and management consulting services</t>
  </si>
  <si>
    <t>SJ3</t>
  </si>
  <si>
    <t>Services: Technical, trade-related, and other business services</t>
  </si>
  <si>
    <t>SK</t>
  </si>
  <si>
    <t>Services: Personal, cultural, and recreational services</t>
  </si>
  <si>
    <t>SL</t>
  </si>
  <si>
    <t>Services: Government goods and services n.i.e.</t>
  </si>
  <si>
    <t>Services: Services not allocated</t>
  </si>
  <si>
    <t>Debit</t>
  </si>
  <si>
    <t>Balance</t>
  </si>
  <si>
    <t>S.ICT</t>
  </si>
  <si>
    <t>Gov.e altro</t>
  </si>
  <si>
    <t>Altri tr.</t>
  </si>
  <si>
    <t>S.Assic.</t>
  </si>
  <si>
    <t>S.Fin.</t>
  </si>
  <si>
    <t>Dir.pr.int.</t>
  </si>
  <si>
    <t>A-B</t>
  </si>
  <si>
    <t>G</t>
  </si>
  <si>
    <t>H</t>
  </si>
  <si>
    <t>C2</t>
  </si>
  <si>
    <t>Cx2</t>
  </si>
  <si>
    <t>J1</t>
  </si>
  <si>
    <t>Jx1</t>
  </si>
  <si>
    <t>K</t>
  </si>
  <si>
    <t>L-N</t>
  </si>
  <si>
    <t>EGITTO</t>
  </si>
  <si>
    <t>MALI</t>
  </si>
  <si>
    <t>COLOMBIA</t>
  </si>
  <si>
    <t>ALTRI PAESI AFRICANI</t>
  </si>
  <si>
    <t>ALTRI PAESI</t>
  </si>
  <si>
    <t>Altri Africa</t>
  </si>
  <si>
    <t>REDDITI DA LAVORO DIPENDENTE</t>
  </si>
  <si>
    <t>Saldi</t>
  </si>
  <si>
    <t>Crediti</t>
  </si>
  <si>
    <t>Debiti</t>
  </si>
  <si>
    <t>RIMESSE</t>
  </si>
  <si>
    <t>Rimesse più redditi da lavoro</t>
  </si>
  <si>
    <t>Tempo</t>
  </si>
  <si>
    <t>Saldo migratorio italiani</t>
  </si>
  <si>
    <t>Espatri</t>
  </si>
  <si>
    <t>Immigraz.</t>
  </si>
  <si>
    <t>Belgio-Lux</t>
  </si>
  <si>
    <t>Altri Ue</t>
  </si>
  <si>
    <t>Altri Europa</t>
  </si>
  <si>
    <t>Turchia</t>
  </si>
  <si>
    <t>Altri america</t>
  </si>
  <si>
    <t>Africa</t>
  </si>
  <si>
    <t>M.Oriente</t>
  </si>
  <si>
    <t>Corea S.</t>
  </si>
  <si>
    <t>Altri Asia</t>
  </si>
  <si>
    <t>Altro n.s.</t>
  </si>
  <si>
    <t>Russia*</t>
  </si>
  <si>
    <t>PM: PIL mrd euro</t>
  </si>
  <si>
    <t>Rim.debiti</t>
  </si>
  <si>
    <t>Rim. Crediti</t>
  </si>
  <si>
    <t>R+R.lav.deb.</t>
  </si>
  <si>
    <t>R+R.lav. Cred.</t>
  </si>
  <si>
    <t>Stranieri (m.anno)</t>
  </si>
  <si>
    <t>https://esploradati.istat.it/databrowser/#/it/dw/categories/IT1,POP,1.0/POP_FOREIGNIM/DCIS_ACQCITIZ</t>
  </si>
  <si>
    <t>Saldo migrat.italiani</t>
  </si>
  <si>
    <t>America mer.</t>
  </si>
  <si>
    <t>Altro Asia-Oc.</t>
  </si>
  <si>
    <t>EU direct investment positions by country, ultimate and immediate counterpart and economic activity (BPM6) [BOP_FDI6_POS__custom_7083767]</t>
  </si>
  <si>
    <t>n.alloc.</t>
  </si>
  <si>
    <t>Fatturato*</t>
  </si>
  <si>
    <t>Valore aggiunto*</t>
  </si>
  <si>
    <t>imprese</t>
  </si>
  <si>
    <t>Controllate estere di imprese italiane nel 2020</t>
  </si>
  <si>
    <t>Agroalimentare</t>
  </si>
  <si>
    <t>0-1</t>
  </si>
  <si>
    <t>Da indagine sul reddito…. (Istat, 1957)</t>
  </si>
  <si>
    <t>Entrate</t>
  </si>
  <si>
    <t>Uscite</t>
  </si>
  <si>
    <t>SALDI IN % DEL PIL</t>
  </si>
  <si>
    <t>Saldo turismo</t>
  </si>
  <si>
    <t>Saldo trasporti</t>
  </si>
  <si>
    <t>Sp.gov.</t>
  </si>
  <si>
    <t>Invest.</t>
  </si>
  <si>
    <t>Lavoro</t>
  </si>
  <si>
    <t>Trasf.unil.</t>
  </si>
  <si>
    <t>Part.correnti</t>
  </si>
  <si>
    <t>Saldo partite invisibili</t>
  </si>
  <si>
    <t>R.inv.</t>
  </si>
  <si>
    <t>R.lav.</t>
  </si>
  <si>
    <t>Saldo redditi</t>
  </si>
  <si>
    <t>Pil a  prezzi corr. (mln)</t>
  </si>
  <si>
    <t>Part.corr.</t>
  </si>
  <si>
    <t>2010-Q2</t>
  </si>
  <si>
    <t>2010-Q3</t>
  </si>
  <si>
    <t>2010-Q4</t>
  </si>
  <si>
    <t>2011-Q2</t>
  </si>
  <si>
    <t>2011-Q3</t>
  </si>
  <si>
    <t>2011-Q4</t>
  </si>
  <si>
    <t>2012-Q2</t>
  </si>
  <si>
    <t>2012-Q3</t>
  </si>
  <si>
    <t>2012-Q4</t>
  </si>
  <si>
    <t>2013-Q2</t>
  </si>
  <si>
    <t>2013-Q3</t>
  </si>
  <si>
    <t>2013-Q4</t>
  </si>
  <si>
    <t>2014-Q2</t>
  </si>
  <si>
    <t>2014-Q3</t>
  </si>
  <si>
    <t>2014-Q4</t>
  </si>
  <si>
    <t>2015-Q2</t>
  </si>
  <si>
    <t>2015-Q3</t>
  </si>
  <si>
    <t>2015-Q4</t>
  </si>
  <si>
    <t>2016-Q2</t>
  </si>
  <si>
    <t>2016-Q3</t>
  </si>
  <si>
    <t>2016-Q4</t>
  </si>
  <si>
    <t>2017-Q2</t>
  </si>
  <si>
    <t>2017-Q3</t>
  </si>
  <si>
    <t>2017-Q4</t>
  </si>
  <si>
    <t>2018-Q2</t>
  </si>
  <si>
    <t>2018-Q3</t>
  </si>
  <si>
    <t>2018-Q4</t>
  </si>
  <si>
    <t>2019-Q2</t>
  </si>
  <si>
    <t>2019-Q3</t>
  </si>
  <si>
    <t>2019-Q4</t>
  </si>
  <si>
    <t>2020-Q2</t>
  </si>
  <si>
    <t>2020-Q3</t>
  </si>
  <si>
    <t>2020-Q4</t>
  </si>
  <si>
    <t>2021-Q2</t>
  </si>
  <si>
    <t>2021-Q3</t>
  </si>
  <si>
    <t>2021-Q4</t>
  </si>
  <si>
    <t>2022-Q2</t>
  </si>
  <si>
    <t>2022-Q3</t>
  </si>
  <si>
    <t>2022-Q4</t>
  </si>
  <si>
    <t>Esportazioni di beni e servizi</t>
  </si>
  <si>
    <t>Importazioni di beni e servizi</t>
  </si>
  <si>
    <t>PANNELLO CENTRALE</t>
  </si>
  <si>
    <t>DATI AGGIUNTIVI</t>
  </si>
  <si>
    <t>% del Pil</t>
  </si>
  <si>
    <t>Beni e servizi</t>
  </si>
  <si>
    <t>Volume export B&amp;S con defl. Pil</t>
  </si>
  <si>
    <t>Volume export B&amp;S con defl. export</t>
  </si>
  <si>
    <t>PANNELLO SUPERIORE (% del Pil)</t>
  </si>
  <si>
    <t>PANNELLO INFERIORE (Indici 1861=100)</t>
  </si>
  <si>
    <t>Anni 1861-2022. Esportazioni e importazioni di beni e servizi e saldi (% del Pil) ed export in volume (deflatori Pil ed export; 1861=100, scala log)</t>
  </si>
  <si>
    <t>Fonte: Elaborazione su dati Istat e ricostruzione storica del Pil Banca d'Italia-Istat</t>
  </si>
  <si>
    <t>PANNELLO COMPOSIZIONE PERCENTUALE</t>
  </si>
  <si>
    <t>PANNELLO ANDAMENTO</t>
  </si>
  <si>
    <t xml:space="preserve"> Fonte: S.Villani (2011) </t>
  </si>
  <si>
    <t>https://mpra.ub.uni-muenchen.de/36856/</t>
  </si>
  <si>
    <t>Pr.consumo Italia</t>
  </si>
  <si>
    <t>Lire/£ pr.prod.</t>
  </si>
  <si>
    <t>Lire/£ t.di cambio</t>
  </si>
  <si>
    <t>Lire/$ pr.produz.</t>
  </si>
  <si>
    <t>Lire/$ t.di cambio</t>
  </si>
  <si>
    <t>https://ebiblio.istat.it/digibib/Annali/TO00003841_Serie08Vol01Ed1947.pdf</t>
  </si>
  <si>
    <t>Fonte: Barberi, 1947</t>
  </si>
  <si>
    <t>(*) Parità economica=rapporto tra i prezzi alla produzione (1913=1)</t>
  </si>
  <si>
    <t>Altri serv.</t>
  </si>
  <si>
    <t>Deflatore (per riporto a prezzi 1913)</t>
  </si>
  <si>
    <t>Esportazioni di beni e servizi e saldi in Italia, Francia, Germania, Spagna e Regno Unito. Media anni 2017-2019 e periodo T1:2015-T1:2023 (percentuali del Pil)</t>
  </si>
  <si>
    <t>Italia: apertura internazionale e andamento in volume delle esportazioni. Anni 1861-2021 (esportazioni e importazioni di beni e servizi e saldi in % del Pil; Indici dell'export in volume 1861=100 con deflatori di Pil ed esportazioni)</t>
  </si>
  <si>
    <t>Il commercio estero degli Stati preunitari: valore medio annuo, composizione e rilevanza degli scambi inter-regionali. Periodo 1850-1858 (milioni di euro ai prezzi 2015 e valori percentuali sul totale)</t>
  </si>
  <si>
    <t>Le esportazioni di Italia, Francia, Germania, Spagna e Regno Unito: andamento in volume (sinistra, scala log) e peso dei prodotti primari sul totale (destra). Anni 1861-1938 (milioni di $ ai prezzi del 1913 e valori percentuali).</t>
  </si>
  <si>
    <t>Composizione merceologica delle esportazioni dell’Italia per decennio. Anni 1862-1939 (Percentuali sul totale)</t>
  </si>
  <si>
    <t>Mercati di sbocco delle esportazioni italiane (in alto) e andamento in valore e in volume (in basso). Anni 1862-1943 (quote percentuali; indici base 1862=100 in valore e coi deflatori del Pil e delle esportazioni di beni e servizi)</t>
  </si>
  <si>
    <t>Incidenza degli scambi con le colonie e con economie nella propria sfera d’influenza. Paesi selezionati, anni 1929 e 1938 (% sul totale di esportazioni e importazioni)</t>
  </si>
  <si>
    <t>Figura n.</t>
  </si>
  <si>
    <t>Saldi beni e servizi in % del Pil - media 2017-2019</t>
  </si>
  <si>
    <t>Incidenza delle esportazioni in % del Pil - media 2017-2019</t>
  </si>
  <si>
    <t xml:space="preserve">PANNELLO DESTRO: </t>
  </si>
  <si>
    <t>Esportazioni in % del Pil: t1:2015-t1:2023</t>
  </si>
  <si>
    <t>Figura 4. Le esportazioni di Italia, Francia, Germania, Spagna e Regno Unito: andamento in volume (sinistra, scala log) e peso dei prodotti primari sul totale (destra). Anni 1861-1938 (milioni di $ ai prezzi del 1913 e valori percentuali).</t>
  </si>
  <si>
    <t>Figura 3. Il commercio estero degli Stati preunitari: valore medio annuo, composizione e rilevanza degli scambi inter-regionali. Periodo 1850-1858 (milioni di euro ai prezzi 2015 e valori percentuali sul totale)</t>
  </si>
  <si>
    <t>Figura 2. Italia: apertura internazionale e andamento in volume delle esportazioni. Anni 1861-2021 (esportazioni e importazioni di beni e servizi e saldi in % del Pil; Indici dell'export in volume 1861=100 con deflatori di Pil ed esportazioni)</t>
  </si>
  <si>
    <t>Figure 1 Esportazioni di beni e servizi (sinistra; destra) e saldi (centro) in Italia, Francia, Germania, Spagna e Regno Unito. Media anni 2017-2019 e periodo T1:2015-T1:2023 (percentuali del Pil)</t>
  </si>
  <si>
    <t>Figura 5. Composizione merceologica delle esportazioni dell’Italia per decennio. Anni 1862-1939 (Percentuali sul totale)</t>
  </si>
  <si>
    <t>Figura 6. Mercati di sbocco delle esportazioni italiane (in alto) e andamento in valore e in volume (in basso). Anni 1862-1943 (quote percentuali; indici base 1862=100 in valore e coi deflatori del Pil e delle esportazioni di beni e servizi)</t>
  </si>
  <si>
    <t>Figura 7. Incidenza degli scambi con le colonie e con economie nella propria sfera d’influenza. Paesi selezionati, anni 1929 e 1938 (% sul totale di esportazioni e importazioni)</t>
  </si>
  <si>
    <t>Figura 10 Contributi delle diverse categorie di prodotti al saldo commerciale. Anni 1862-1939 (percentuali del Pil)</t>
  </si>
  <si>
    <t>Figura 11 Le rimesse degli emigrati e i saldi delle partite correnti di bilancia dei pagamenti: Anni 1862-1939 (saldi netti in % del Pil)</t>
  </si>
  <si>
    <t>Fonte Bilancia dei pagamenti (saldi)</t>
  </si>
  <si>
    <t>Redditi da lavoro</t>
  </si>
  <si>
    <t>Lavoro e trasf.</t>
  </si>
  <si>
    <t>DATI AGGIUNTIVI (UTILIZZATI PER IL CALCOLO)</t>
  </si>
  <si>
    <t>Euro</t>
  </si>
  <si>
    <t>Lire</t>
  </si>
  <si>
    <t>Trasferimenti</t>
  </si>
  <si>
    <t>Le rimesse degli emigrati in percentuale del Pil tra 1861 e 1939</t>
  </si>
  <si>
    <t>Saldi delle partite correnti e componenti in percentuale del Pil tra 1861 e 1939</t>
  </si>
  <si>
    <t>Fonte: Hertner (1981), su dati  bollettino delle SpA 1883 e ss.</t>
  </si>
  <si>
    <t>Fonte: elaborazione su dati Unctad; Istat, Annuario statistico italiano (vari anni)</t>
  </si>
  <si>
    <t>Figura 15 Andamento dell’export nelle maggiori economie europee (sinistra, anni 1953-1970) e quota della CEE sul commercio estero dell'Italia (destra, Anni 1957-1969) (numeri indice da dati in dollari; 1955=100 e valori percentuali)</t>
  </si>
  <si>
    <t>Export defl.esportaz.</t>
  </si>
  <si>
    <t>Export defl. Pil</t>
  </si>
  <si>
    <t>Import defl. Pil</t>
  </si>
  <si>
    <t>Import defl. Importaz</t>
  </si>
  <si>
    <t>65+84+85</t>
  </si>
  <si>
    <t>6x_65</t>
  </si>
  <si>
    <t>8x_84+85</t>
  </si>
  <si>
    <t>tess-abb.-calz.</t>
  </si>
  <si>
    <t>Descrizione settori</t>
  </si>
  <si>
    <t>II x 53-54</t>
  </si>
  <si>
    <t>6-9, 15</t>
  </si>
  <si>
    <t>14, 216</t>
  </si>
  <si>
    <t>Estrattivo escl.energia</t>
  </si>
  <si>
    <t>Codici</t>
  </si>
  <si>
    <t>Legenda</t>
  </si>
  <si>
    <t>Descrizione</t>
  </si>
  <si>
    <t>11a x 182-183</t>
  </si>
  <si>
    <t>13a x 210,216</t>
  </si>
  <si>
    <t>3-5 x 136</t>
  </si>
  <si>
    <t>dati di dettaglio aggiuntivi</t>
  </si>
  <si>
    <t>Figura 13 Composizione percentuale delle esportazioni (sinistra) e delle importazioni (destra) di beni. Anni 1951-1973 (valori percentuali)</t>
  </si>
  <si>
    <t>Etichette</t>
  </si>
  <si>
    <t>Fonte: Istat, Statistica annuale del commercio con l’estero</t>
  </si>
  <si>
    <t>Composizione percentuale delle esportazioni (sinistra) e delle importazioni (destra) di beni. Anni 1951-1973 (valori percentuali)</t>
  </si>
  <si>
    <t>Alim-bev.-tab.</t>
  </si>
  <si>
    <t>Metallo e prod.</t>
  </si>
  <si>
    <t>PANNELLO DESTRO (SALDI BENI, SERVIZI, PARTITE CORRENTI IN % DEL PIL)</t>
  </si>
  <si>
    <t>Figura 17 Andamento dell’export nelle maggiori economie europee (sinistra) e saldi dell’interscambio e delle partite correnti dell'Italia (destra), Anni 1970-1992 (indici base 1970=100 da dati in ecu/euro, e % del Pil)</t>
  </si>
  <si>
    <t>PANNELLO SINISTRO (INDICI 1970=100 DELLE ESPORTAZIONI DEI PAESI E4)</t>
  </si>
  <si>
    <t>PANNELLO SUPERIORE (QUOTE % SUL TOTALE)</t>
  </si>
  <si>
    <t>PANNELLO INFERIORE (INDICI)</t>
  </si>
  <si>
    <t>1.      Le esportazioni di Italia, Francia, Germania e Spagna tra il 1861 e il 1938</t>
  </si>
  <si>
    <t>farmaceutica</t>
  </si>
  <si>
    <t>PANNELLO SINISTRO (ESPORTAZIONI)</t>
  </si>
  <si>
    <t>PANNELLO DESTRO (IMPORTAZIONI)</t>
  </si>
  <si>
    <t>Saldo normalizzato</t>
  </si>
  <si>
    <t>Fonte: Eurostat, Statistics on international trade</t>
  </si>
  <si>
    <t>Fonte: Istat, Conti Nazionali</t>
  </si>
  <si>
    <t>Figura 34 Numero di lingue studiate nelle scuole secondarie superiori nei principali paesi europei (sinistra) e lingue studiate più diffuse tra gli studenti dell'Ue27. Anno 2021 (% di alunni)</t>
  </si>
  <si>
    <t>PANNELLO SINISTRO (NUMERO LINGUE)</t>
  </si>
  <si>
    <t>PANNELLO DESTRO (LINGUE STUDIATE)</t>
  </si>
  <si>
    <t>https://ec.europa.eu/eurostat/databrowser/view/EDUC_UOE_LANG02__custom_7091342/default/table?lang=en</t>
  </si>
  <si>
    <t>Fonte: Eurostat, Education and training statistics</t>
  </si>
  <si>
    <t xml:space="preserve"> Numero di lingue studiate nelle scuole secondarie superiori nei principali paesi europei (sinistra) e lingue studiate più diffuse tra gli studenti dell'Ue27. Anno 2021 (% di alunni)</t>
  </si>
  <si>
    <t>Figura 33 Diffusione dell’italiano, del dialetto e di altre lingue per contesto ed età (sinistra; anni 1995-2015) e quota di residenti di lingua madre non italiana e conoscenza di almeno una lingua straniera per età (destra, anno 2015) (valori percentuali)</t>
  </si>
  <si>
    <t xml:space="preserve">Fonte: Istat, Indagine i cittadini e il tempo libero (CTL) </t>
  </si>
  <si>
    <t>https://www.istat.it/it/archivio/207961</t>
  </si>
  <si>
    <t>PANNELLO SINISTRO (LINGUE PARLATE PER CONTESTO)</t>
  </si>
  <si>
    <t>PANNELLO DESTRO (LINGUA MADRE E CONOSCENZA LINGUE STRANIERE)</t>
  </si>
  <si>
    <t>(n.s/n.r.)</t>
  </si>
  <si>
    <t xml:space="preserve">Con amici                       </t>
  </si>
  <si>
    <t>Italiana</t>
  </si>
  <si>
    <t>(n.s./n.r.)</t>
  </si>
  <si>
    <t>Altra</t>
  </si>
  <si>
    <t>Diffusione dell’italiano, del dialetto e di altre lingue per contesto ed età (sinistra; anni 1995-2015) e quota di residenti di lingua madre non italiana e conoscenza di almeno una lingua straniera per età (destra, anno 2015) (valori percentuali)</t>
  </si>
  <si>
    <t>PANNELLO SINISTRO (INDICE DI DISSOMIGLIANZA)</t>
  </si>
  <si>
    <t>PANNELLO DESTRO (CONTRIBUTI SETTORIALI AI SALDI IN % DEL PIL)</t>
  </si>
  <si>
    <t xml:space="preserve">Figura 22 Dissomiglianza della struttura dell’export dei Paesi E4 rispetto alla media (sinistra) e contributi settoriali al saldo commerciale dell’Italia (destra). Anni 1990-2021 (punti percentuali e % del Pil) </t>
  </si>
  <si>
    <t xml:space="preserve">L'indice di dissomiglianza proposto è definito come semisomma delle differenze in valore assoluto tra le quote settoriali di ciascun paese del gruppo E4 rispetto alla media, suddividendo le esportazioni in 19 aggregati di prodotti o pseudo-settori. </t>
  </si>
  <si>
    <t>In simboli, può scriversi come</t>
  </si>
  <si>
    <t>dove Qi è la quota in punti percentuali del settore i-esimo nelle esportazioni (nazionali o del gruppo E4). Per costruzione, l’indice D varia da 0 nel caso in cui le differenze sono tutte nulle, a 100 nel caso di difformità totale.</t>
  </si>
  <si>
    <t>Fonte: (elaborazione su) Eurostat</t>
  </si>
  <si>
    <t>A) Entrate doganali nel periodo 1862-1913 (incidenza percentuale sulle entrate tributarie e totali). B)  Prezzi al consumo, tassi di cambio e parità economica con sterlina e dollaro USA. Anni 1913-1939</t>
  </si>
  <si>
    <t>Contributi delle diverse categorie di prodotti al saldo commerciale. Anni 1862-1939 (percentuali del Pil)</t>
  </si>
  <si>
    <t>Le rimesse degli emigrati e i saldi delle partite correnti di bilancia dei pagamenti: Anni 1862-1939 (saldi netti in % del Pil)</t>
  </si>
  <si>
    <t>Capitali esteri investiti in Italia, per settore economico e Paese d’origine. Periodo 1886-1911 (valori percentuali)</t>
  </si>
  <si>
    <t xml:space="preserve"> Interscambio di beni in volume (sinistra, scala log) e contributi settoriali al saldo normalizzato della bilancia commerciale (destra). Anni 1951-1973 (indici base 1951=100 e punti percentuali - medie di periodo)</t>
  </si>
  <si>
    <t xml:space="preserve"> Andamento dell’export nelle maggiori economie europee (sinistra, anni 1953-1970) e quota della CEE sul commercio estero dell'Italia (destra, Anni 1957-1969) (numeri indice da dati in dollari; 1955=100 e valori percentuali)</t>
  </si>
  <si>
    <t>Andamento dell’export nelle maggiori economie europee (sinistra) e saldi dell’interscambio e delle partite correnti dell'Italia (destra), Anni 1970-1992 (indici base 1970=100 da dati in ecu/euro, e % del Pil)</t>
  </si>
  <si>
    <t>PANNELLO INFERIORE (% PIL)</t>
  </si>
  <si>
    <t>PANNELLO SUPERIORE (QUOTE PAESE SUL TOTALE)</t>
  </si>
  <si>
    <t>Figura 16 Export dell'Italia per Paesi e aree geo-economiche di destinazione (alto) e incidenza sul Pil (basso). Anni 1971-2022 (quote e valori percentuali)</t>
  </si>
  <si>
    <t>https://data.imf.org/regular.aspx?key=61013712</t>
  </si>
  <si>
    <t>Fonte: Elaborazione su dati Fondo Monetario Internazionale</t>
  </si>
  <si>
    <t>Fonte: Istat, statistiche sul commercio con l'estero e conti nazionali</t>
  </si>
  <si>
    <t>Nota: Fino al 1992: URSS=Russia, e Ue27 esclude Slovenia e Croazia</t>
  </si>
  <si>
    <t>Fonti e note: vedi sotto</t>
  </si>
  <si>
    <t>Export dell'Italia per Paesi e aree geo-economiche di destinazione (alto) e incidenza sul Pil (basso). Anni 1971-2022 (quote e valori percentuali)</t>
  </si>
  <si>
    <t>Figura 18 Variazioni settoriali e composizione delle esportazioni italiane. Anni 1970-1990/92 (variazioni da dati in euro-lire e valori percentuali)</t>
  </si>
  <si>
    <t>Variazioni settoriali e composizione delle esportazioni italiane. Anni 1970-1990/92 (variazioni da dati in euro-lire e valori percentuali)</t>
  </si>
  <si>
    <t>DATO AGGIUNTIVO</t>
  </si>
  <si>
    <t>Fonte: Unctad, international trade statistics</t>
  </si>
  <si>
    <t>Figura 20 Andamento dell’export nelle maggiori economie europee (sinistra) e saldo della bilancia commerciale italiana. Anni 1991-2022 (indici base 1991=100 da dati in euro, e % del Pil e dell'interscambio complessivo)</t>
  </si>
  <si>
    <t>Andamento dell’export nelle maggiori economie europee (sinistra) e saldo della bilancia commerciale italiana. Anni 1991-2022 (indici base 1991=100 da dati in euro, e % del Pil e dell'interscambio complessivo)</t>
  </si>
  <si>
    <t>Figura 27 Acquisizioni di cittadinanza ed emigrazione netta di cittadini italiani (sinistra), stranieri residenti e flussi di rimesse e redditi da lavoro (centro), e composizione geografica delle rimesse (destra). Anni 1995-2022 (cittadinanza ed emigrazione in migliaia; stranieri residenti in milioni; rimesse in mrd €)</t>
  </si>
  <si>
    <t>PANNELLO DESTRO (Le rimesse verso l'estero degli immigrati in Italia, per paese, in milioni di euro)</t>
  </si>
  <si>
    <t>PANNELLO SINISTRO (ACQ.CITTADINANZA E SALDO MIGR)</t>
  </si>
  <si>
    <t>Rim.deb.</t>
  </si>
  <si>
    <t>Rim.cr.</t>
  </si>
  <si>
    <t>R+R.lav.cr.</t>
  </si>
  <si>
    <t>Stranieri res.</t>
  </si>
  <si>
    <t>PANNELLO CENTRALE (FLUSSI DI RIMESSE IN-OUT) E STRANIERI RES.</t>
  </si>
  <si>
    <t>Acquisizioni di cittadinanza</t>
  </si>
  <si>
    <t>Acquisizioni di cittadinanza ed emigrazione netta di cittadini italiani (sinistra), stranieri residenti e flussi di rimesse e redditi da lavoro (centro), e composizione geografica delle rimesse (destra). Anni 1995-2022</t>
  </si>
  <si>
    <t>RD</t>
  </si>
  <si>
    <t>Figura 23 L’export di beni e servizi mondiale e dell'Ue27 (sinistra) e le diverse categorie nell’export di servizi mondiale (destra) Anni 2000-2022 (numeri indice base 2000 su dati in dollari e valore in mrd $)</t>
  </si>
  <si>
    <t>PANNELLO SINISTRO (MONDO E UE27 - EXPORT DI B&amp;S)</t>
  </si>
  <si>
    <t>PANNELLO DESTRO (ESPORTAZIONI MONDIALI DI SERVIZI PER TIPO)</t>
  </si>
  <si>
    <t>Fonte: elaborazione su dati UNCTAD</t>
  </si>
  <si>
    <t>Nota: i valori 2000-2004 per categoria di servizio (secondo il BPMv5) sono retropolati</t>
  </si>
  <si>
    <t>L’export di beni e servizi mondiale e dell'Ue27 (sinistra) e le diverse categorie nell’export di servizi mondiale (destra) Anni 2000-2022 (numeri indice base 2000 su dati in dollari e valore in mrd $)</t>
  </si>
  <si>
    <t>PANNNELLO CENTRALE</t>
  </si>
  <si>
    <t>Figura 28 Gli stock di Investimenti diretti esteri (IDE) in Italia, Francia, Germania e Spagna: media IDE all'interno e all'estero (sinistra), saldo estero-interno (centro) e quota sul totale mondiale (destra). Anni 1980-2021 e media 2019-2021 (percentuali del Pil e sul totale mondiale)</t>
  </si>
  <si>
    <t>Gli stock di Investimenti diretti esteri (IDE) in Italia, Francia, Germania e Spagna: media IDE all'interno e all'estero (sinistra), saldo estero-interno (centro) e quota sul totale mondiale (destra). Anni 1980-2021 e media 2019-2021 (% Pil)</t>
  </si>
  <si>
    <t>PANNELLO DESTRO (SETTORE -dati 2020)</t>
  </si>
  <si>
    <t>PANNELLO SINISTRO (AREA GEOGRAFICA - dati 2021)</t>
  </si>
  <si>
    <t>Agr+estratt.</t>
  </si>
  <si>
    <t>Elettr.-gas-acqua</t>
  </si>
  <si>
    <t xml:space="preserve">Figura 32 lingue parlate per età e genere e conoscenza in Italia (sinistra) e livello di conoscenza buono o superiore di almeno una lingua straniera in Italia, Francia, Germania e Spagna (destra). Anno 2016 e totale 2011 (% di individui) </t>
  </si>
  <si>
    <t>PANNELLO SINISTRO (ITALIA, NUMERO LINGUE)</t>
  </si>
  <si>
    <t>PANNELLO DESTRO (E4, LIVELLO ALMENO BUONO)</t>
  </si>
  <si>
    <t>Lussemb.</t>
  </si>
  <si>
    <t>VALORI</t>
  </si>
  <si>
    <t>Paese di residenza del controllante ultimo delle imprese a controllo estero</t>
  </si>
  <si>
    <t xml:space="preserve">Figura 31 Principali paesi di origine delle imprese a controllo estero (sinistra) e di localizzazione delle controllate di imprese italiane (destra). Anno 2020 (quote % di imprese, addetti, fatturato, valore aggiunto e spesa in R&amp;S) </t>
  </si>
  <si>
    <t>Fonte: Istat</t>
  </si>
  <si>
    <t xml:space="preserve"> Struttura e competitività delle imprese internazionali; Rilevazione sulle attività estere delle imprese a controllo nazionale </t>
  </si>
  <si>
    <t xml:space="preserve">(*) esclusi i servizi finanziari </t>
  </si>
  <si>
    <t xml:space="preserve">Lingue parlate per età e genere e conoscenza in Italia (sinistra) e livello di conoscenza buono o superiore di almeno una lingua straniera in Italia, Francia, Germania e Spagna (destra). Anno 2016 e totale 2011 (% di individui) </t>
  </si>
  <si>
    <t xml:space="preserve">Principali paesi di origine delle imprese a controllo estero (sinistra) e di localizzazione delle controllate di imprese italiane (destra). Anno 2020 (quote % di imprese, addetti, fatturato, valore aggiunto e spesa in R&amp;S) </t>
  </si>
  <si>
    <t xml:space="preserve">Dissomiglianza della struttura dell’export dei Paesi E4 rispetto alla media (sinistra) e contributi settoriali al saldo commerciale dell’Italia (destra). Anni 1990-2021 (punti percentuali e % del Pil) </t>
  </si>
  <si>
    <t>Storia dell'internazionalizzazione dell'Italia dall'Unità a oggi - Allegato statistico</t>
  </si>
  <si>
    <t>Scienza e tecnologia</t>
  </si>
  <si>
    <t xml:space="preserve">Fonte: Eurostat, Balance of Payments, e Banca d’Italia, Bilancia dei pagamenti della tecnologia </t>
  </si>
  <si>
    <t>Manifattura+riparazioni e manutenzione</t>
  </si>
  <si>
    <t>Trasporto aereo</t>
  </si>
  <si>
    <t>Servizi assicurativi e pensionistici</t>
  </si>
  <si>
    <t>Servizi finanziari</t>
  </si>
  <si>
    <t>Servizi ICT</t>
  </si>
  <si>
    <t>Ricerca e Sviluppo</t>
  </si>
  <si>
    <t>Servizi personali, culturali e ricreativi</t>
  </si>
  <si>
    <t>Beni e servizi statali n.c.a.</t>
  </si>
  <si>
    <t>CODICI</t>
  </si>
  <si>
    <t>Descrizione completa</t>
  </si>
  <si>
    <t>Compensi per l'uso della proprietà intellettuale n.s.a.</t>
  </si>
  <si>
    <t>Trasporto escl. trasp.aereo</t>
  </si>
  <si>
    <t>Servizi alle imprese escl.R&amp;S</t>
  </si>
  <si>
    <t xml:space="preserve">Figura 26 Saldi della bilancia dei servizi per componente (sinistra) e dettaglio sugli scambi di tecnologia (destra). Anni 2005-2022 (mrd €) </t>
  </si>
  <si>
    <t>PANNELLO SINISTRO (SALDI PER CATEGORIA DI SERVIZIO -- dati in mln €)</t>
  </si>
  <si>
    <t>PANNELLO DESTRO (SALDO COMPLESSIVO E DEI SERVIZI SC.E TECNOL. - dati in mln €)</t>
  </si>
  <si>
    <t xml:space="preserve">Saldi della bilancia dei servizi per componente (sinistra) e dettaglio sugli scambi di tecnologia (destra). Anni 2005-2022 (mrd €) </t>
  </si>
  <si>
    <t>Composizione merceologica delle importazioni italiane (sinistra) e andamento in valore e in volume (destra). Periodo 1862-1939/42 (quote percentuali; indici 1862=100 a prezzi correnti e coi deflatori di Pil e importazioni di beni e servizi)</t>
  </si>
  <si>
    <t>Quote sulle esportazioni mondiali di beni. Anni 1992-2022. Economie selezionate (valori percentuali)</t>
  </si>
  <si>
    <t>Figura 19 Quote sulle esportazioni mondiali di beni.  Economie selezionate, anni 1992-2022 (valori percentuali)</t>
  </si>
  <si>
    <t>E3</t>
  </si>
  <si>
    <t>Tess-abb.-calz.</t>
  </si>
  <si>
    <t>Figura 21 Andamenti settoriali dell'export nei Paesi E4. Anni 1991 e 2021 (a sinistra, variazioni % medie annue su valori in euro; a destra, quote percentuali sul totale)</t>
  </si>
  <si>
    <t>PANNELLO SINISTRO (VAR.%)</t>
  </si>
  <si>
    <t>PANNELLO DESTRO (QUOTE ITA-E3)</t>
  </si>
  <si>
    <t>Estr escl.energia, man.n.c.a.</t>
  </si>
  <si>
    <t>T.CRESCITA M.A.</t>
  </si>
  <si>
    <t>Andamenti settoriali dell'export nei Paesi E4. Anni 1991 e 2021 (a sinistra, variazioni % medie annue su valori in euro; a destra, quote percentuali sul totale)</t>
  </si>
  <si>
    <t>INDICI (1970=100) EXPORT SERVIZI</t>
  </si>
  <si>
    <t>MEDIA IMP-EX SERVIZI % PIL</t>
  </si>
  <si>
    <t>SALDO EXP-IMP SERVIZI % PIL</t>
  </si>
  <si>
    <t>esportazioni di servizi in mrd ecu/eur</t>
  </si>
  <si>
    <t>Germania: Fino al 1989=RFT</t>
  </si>
  <si>
    <t>Eurostat, Conti Nazionali</t>
  </si>
  <si>
    <t xml:space="preserve">Fonte: Commissione europea (base dati AMECO) e (dal 1995) </t>
  </si>
  <si>
    <t xml:space="preserve">Figura 24 Il commercio internazionale di servizi dei Paesi E4: export in valore (sinistra, indici base 1970=100 su dati in ecu/euro), incidenza dell'interscambio (centro, % del Pil) e saldi (destra, % del Pil). Anni 1971-2022  </t>
  </si>
  <si>
    <t xml:space="preserve">Il commercio internazionale di servizi dei Paesi E4: export in valore (sinistra, indici base 1970=100 su dati in ecu/euro), incidenza (centro, media imp-exp % del Pil) e saldi (destra, % del Pil). Anni 1971-2022  </t>
  </si>
  <si>
    <t>CODICI "S"</t>
  </si>
  <si>
    <t xml:space="preserve">I dati relativi al 2001, classificati secondo il BPMv5, non comprendono la voce manifattura e riparazione, mentre la voce “comunicazioni” comprende elementi che nel 2010 e nel 2019 sono ripartiti tra i servizi ICT, di trasporto e Costruzioni. </t>
  </si>
  <si>
    <t>Fonte; UNCTAD (Intracen) ed Eurostat</t>
  </si>
  <si>
    <t xml:space="preserve">Figura 25 Composizione dell’export di servizi commerciali dei Paesi E4. Anni 2001-2022 (% sul totale) </t>
  </si>
  <si>
    <t xml:space="preserve">Composizione dell’export di servizi commerciali dei Paesi E4. Anni 2001-2022 (% sul totale) </t>
  </si>
  <si>
    <t>Val.agg.</t>
  </si>
  <si>
    <t>Trade by type of ownership (optional table) [ext_tec07__custom_7841345]</t>
  </si>
  <si>
    <t>anno 2021</t>
  </si>
  <si>
    <t>Fonte: Eurostat</t>
  </si>
  <si>
    <t>America c.-mer.</t>
  </si>
  <si>
    <t>M.oriente</t>
  </si>
  <si>
    <t>Altro Africa</t>
  </si>
  <si>
    <t>Altro Europa</t>
  </si>
  <si>
    <t>Fonte: Eurostat (Trade by type of ownership) e Istat (Struttura e competitività delle imprese multinazionali)</t>
  </si>
  <si>
    <t>Figura 30 Quote delle imprese a controllo estero sul commercio internazionale dei Paesi E4 (sinistra) e sulle principali variabili economiche in Italia (destra). Anni 2021 e 2004-2020 (% sul totale)</t>
  </si>
  <si>
    <t>PANNELLO SINISTRO (IMPORT-EXPORT)</t>
  </si>
  <si>
    <t>PANNELLO DESTRO (ECONOMIA ITALIA)</t>
  </si>
  <si>
    <t>Imprese residenti</t>
  </si>
  <si>
    <t>Quote delle imprese a controllo estero sul commercio internazionale dei Paesi E4 (sinistra) e sulle principali variabili economiche in Italia (destra). Anni 2021 e 2004-2020 (% sul totale)</t>
  </si>
  <si>
    <t>Figura 29 Distribuzione geografica e settoriale dello stock di investimenti diretti all'estero dei Paesi E4. Anni 2021 e 2020 (% sul totale; il dato settoriale esclude gli investimenti immobiliari privati)</t>
  </si>
  <si>
    <t xml:space="preserve">Dati in mrd € </t>
  </si>
  <si>
    <t>Tot.sett.</t>
  </si>
  <si>
    <t>Inv.immob.priv.</t>
  </si>
  <si>
    <t>Fonte: Ocse (FDI statistics by partner country) ed Eurostat (net FDI positions)</t>
  </si>
  <si>
    <t>Figura 14 Interscambio di beni in volume (sinistra, scala log) e contributi settoriali al saldo normalizzato della bilancia commerciale (destra). Anni 1951-1973 (indici base 1951=100 e punti percentuali - medie di periodo)</t>
  </si>
  <si>
    <t>Figura 12 Capitali esteri investiti in Italia, per settore economico e Paese d’origine. Periodo 1886-1911 (valori percentuali)</t>
  </si>
  <si>
    <t xml:space="preserve">Figura 9a Le entrate doganali nel periodo post-unitario. Anni 1862-1913 (incidenza percentuale sulle entrate tributarie e totali). </t>
  </si>
  <si>
    <t xml:space="preserve">Figura 8 Composizione merceologica delle importazioni dell’Italia (in alto) e andamento in valore e in volume (in basso). Periodo 1862-1939/42 (quote percentuali; indici 1862=100 a prezzi correnti e coi deflatori del Pil e delle importazioni di beni e servizi) </t>
  </si>
  <si>
    <t>Torna all'indice</t>
  </si>
  <si>
    <t>Distribuzione geografica e settoriale dello stock di investimenti diretti all'estero dei Paesi E4. Anni 2021 e 2020 (% sul totale; il dato settoriale esclude gli investimenti immobiliari privati)</t>
  </si>
  <si>
    <t>WEB</t>
  </si>
  <si>
    <t>https://webpub.istat.it/progetto/storia-internazionalizzazione-italia</t>
  </si>
  <si>
    <t>ottobre 2023</t>
  </si>
  <si>
    <t>Storia-internazionalizzazione.pdf</t>
  </si>
  <si>
    <t>Andrea de Panizza (Andrea.depanizza@istat.it)</t>
  </si>
  <si>
    <t>PDF</t>
  </si>
  <si>
    <t>QUESTO ALLEGATO</t>
  </si>
  <si>
    <t>DATA</t>
  </si>
  <si>
    <t>DOI: doi.org/10.1481/Istat.Storie.internazionalizzazione          ISBN: 978-88-458-2116-5</t>
  </si>
  <si>
    <t>Riferimenti</t>
  </si>
  <si>
    <t>Autore (contatto)</t>
  </si>
  <si>
    <t>Storia-Internazionalizzazione_allegato-statistico</t>
  </si>
  <si>
    <t>3. Il commercio estero degli Stati preunitari nel periodo 1850-1858</t>
  </si>
  <si>
    <t>2.   L’apertura al commercio internazionale dell’Italia e l'andamento delle esportazioni</t>
  </si>
  <si>
    <r>
      <t>Figura 9b Prezzi al consumo, tassi di cambio e parità economica (*) con sterlina e dollaro USA. Anni 1913-1939</t>
    </r>
    <r>
      <rPr>
        <sz val="10"/>
        <color rgb="FF002060"/>
        <rFont val="Arial Narrow"/>
        <family val="2"/>
      </rPr>
      <t xml:space="preserve"> (lire per unità di valuta; indice prezzi base 1913)</t>
    </r>
  </si>
  <si>
    <r>
      <t xml:space="preserve">Figura 6. I principali mercati di sbocco delle esportazioni italiane (in alto) e andamento delle esportazioni in valore e in volume (in basso). Anni 1862-1943 </t>
    </r>
    <r>
      <rPr>
        <sz val="10"/>
        <color rgb="FF214875"/>
        <rFont val="Arial Narrow"/>
        <family val="2"/>
      </rPr>
      <t>(quote percentuali e indici base 1862=100; deflatori del Pil e delle esportazioni di beni e servizi)</t>
    </r>
  </si>
  <si>
    <t>Fonte: Istat, Statistica annuale del commercio con l’estero e ricostruzione del Pil Istat-Banca d’Italia</t>
  </si>
  <si>
    <t>Fonte: Unctad e Commissione europea (AMECO)</t>
  </si>
  <si>
    <t>Fonte: Eurostat, statistics on international trade, e Istat, Conti nazionali</t>
  </si>
  <si>
    <t>E3 rappresenta l’aggregato di Francia, Germania e Spagna. L’Elettronica comprende gli apparecchi per telecomunicazioni, la Farmaceutica i prodotti cosmetici, le altre esportazioni l’estrattivo (esclusi prodotti energetici) e i prodotti non classificati altrimenti.</t>
  </si>
  <si>
    <t>Fonte: elaborazione su dati Eurostat</t>
  </si>
  <si>
    <t>Germania: 1971-90=RFT</t>
  </si>
  <si>
    <t>Fonte: Commissione europea (base dati AMECO)</t>
  </si>
  <si>
    <t>Fonte: Unctad, Foreign direct investment: inward and outward flows and stock, annual</t>
  </si>
  <si>
    <t>Fonte: Eurostat, Adult education Survey</t>
  </si>
  <si>
    <t>PUBBLICAZIONE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</si>
</sst>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3" formatCode="_-* #,##0.00_-;\-* #,##0.00_-;_-* &quot;-&quot;??_-;_-@_-"/>
    <numFmt numFmtId="164" formatCode="dd\.mm\.yy"/>
    <numFmt numFmtId="165" formatCode="#,##0.0"/>
    <numFmt numFmtId="166" formatCode="_(* #,##0.00_);_(* \(#,##0.00\);_(* &quot;-&quot;??_);_(@_)"/>
    <numFmt numFmtId="167" formatCode="0.000"/>
    <numFmt numFmtId="168" formatCode="0.0"/>
    <numFmt numFmtId="169" formatCode="#,##0_ ;\-#,##0\ "/>
    <numFmt numFmtId="170" formatCode="_(&quot;€&quot;* #,##0.00_);_(&quot;€&quot;* \(#,##0.00\);_(&quot;€&quot;* &quot;-&quot;??_);_(@_)"/>
    <numFmt numFmtId="171" formatCode="_-* #,##0.0_-;\-* #,##0.0_-;_-* &quot;-&quot;??_-;_-@_-"/>
    <numFmt numFmtId="172" formatCode="_-* #,##0_-;\-* #,##0_-;_-* &quot;-&quot;??_-;_-@_-"/>
    <numFmt numFmtId="173" formatCode="0.0%"/>
    <numFmt numFmtId="174" formatCode="_-* #,##0.00\ _€_-;\-* #,##0.00\ _€_-;_-* &quot;-&quot;??\ _€_-;_-@_-"/>
    <numFmt numFmtId="175" formatCode="_-* #,##0.0\ _€_-;\-* #,##0.0\ _€_-;_-* &quot;-&quot;??\ _€_-;_-@_-"/>
    <numFmt numFmtId="176" formatCode="_(* #,##0_);_(* \(#,##0\);_(* &quot;-&quot;??_);_(@_)"/>
    <numFmt numFmtId="177" formatCode="General_)"/>
    <numFmt numFmtId="178" formatCode="#,##0.##########"/>
    <numFmt numFmtId="179" formatCode="#"/>
    <numFmt numFmtId="180" formatCode="\(0.0\)"/>
  </numFmts>
  <fonts count="62">
    <font>
      <sz val="11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u/>
      <sz val="11"/>
      <color theme="1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color rgb="FF00206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ourier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0"/>
      <name val="Arial Narrow"/>
      <family val="2"/>
    </font>
    <font>
      <b/>
      <sz val="10"/>
      <color rgb="FF214875"/>
      <name val="Arial Narrow"/>
      <family val="2"/>
    </font>
    <font>
      <sz val="10"/>
      <color rgb="FF214875"/>
      <name val="Arial Narrow"/>
      <family val="2"/>
    </font>
    <font>
      <u/>
      <sz val="10"/>
      <color theme="10"/>
      <name val="Arial Narrow"/>
      <family val="2"/>
    </font>
    <font>
      <b/>
      <sz val="16"/>
      <color rgb="FF002060"/>
      <name val="Arial"/>
      <family val="2"/>
    </font>
    <font>
      <sz val="12"/>
      <color theme="8"/>
      <name val="Arial"/>
      <family val="2"/>
    </font>
    <font>
      <b/>
      <sz val="14"/>
      <color theme="8"/>
      <name val="Arial"/>
      <family val="2"/>
    </font>
    <font>
      <u/>
      <sz val="11"/>
      <color rgb="FF002060"/>
      <name val="Arial"/>
      <family val="2"/>
    </font>
    <font>
      <sz val="11"/>
      <color rgb="FF002060"/>
      <name val="Arial"/>
      <family val="2"/>
    </font>
    <font>
      <b/>
      <sz val="12"/>
      <color rgb="FF002060"/>
      <name val="Arial"/>
      <family val="2"/>
    </font>
    <font>
      <b/>
      <u/>
      <sz val="10"/>
      <color rgb="FF1798BB"/>
      <name val="Arial Narrow"/>
      <family val="2"/>
    </font>
    <font>
      <b/>
      <sz val="10"/>
      <color rgb="FF002060"/>
      <name val="Arial Narrow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i/>
      <sz val="10"/>
      <color rgb="FF000000"/>
      <name val="Arial Narrow"/>
      <family val="2"/>
    </font>
    <font>
      <sz val="10"/>
      <color rgb="FFFF0000"/>
      <name val="Arial Narrow"/>
      <family val="2"/>
    </font>
    <font>
      <b/>
      <sz val="10"/>
      <color rgb="FF000000"/>
      <name val="Arial Narrow"/>
      <family val="2"/>
    </font>
    <font>
      <b/>
      <i/>
      <sz val="10"/>
      <color rgb="FF000000"/>
      <name val="Arial Narrow"/>
      <family val="2"/>
    </font>
    <font>
      <i/>
      <sz val="10"/>
      <color theme="1"/>
      <name val="Arial Narrow"/>
      <family val="2"/>
    </font>
    <font>
      <sz val="10"/>
      <color theme="8"/>
      <name val="Arial Narrow"/>
      <family val="2"/>
    </font>
    <font>
      <sz val="10"/>
      <color rgb="FF7030A0"/>
      <name val="Arial Narrow"/>
      <family val="2"/>
    </font>
    <font>
      <sz val="10"/>
      <color theme="9"/>
      <name val="Arial Narrow"/>
      <family val="2"/>
    </font>
    <font>
      <sz val="10"/>
      <color rgb="FF002060"/>
      <name val="Arial Narrow"/>
      <family val="2"/>
    </font>
    <font>
      <b/>
      <sz val="10"/>
      <color theme="3"/>
      <name val="Arial Narrow"/>
      <family val="2"/>
    </font>
    <font>
      <b/>
      <i/>
      <sz val="10"/>
      <color rgb="FF0070C0"/>
      <name val="Arial Narrow"/>
      <family val="2"/>
    </font>
    <font>
      <b/>
      <sz val="10"/>
      <color rgb="FFC00000"/>
      <name val="Arial Narrow"/>
      <family val="2"/>
    </font>
    <font>
      <sz val="10"/>
      <color rgb="FFC00000"/>
      <name val="Arial Narrow"/>
      <family val="2"/>
    </font>
    <font>
      <sz val="10"/>
      <color rgb="FF0070C0"/>
      <name val="Arial Narrow"/>
      <family val="2"/>
    </font>
    <font>
      <u/>
      <sz val="10"/>
      <color rgb="FF000000"/>
      <name val="Arial Narrow"/>
      <family val="2"/>
    </font>
    <font>
      <i/>
      <sz val="10"/>
      <color theme="0" tint="-0.49995422223578601"/>
      <name val="Arial Narrow"/>
      <family val="2"/>
    </font>
    <font>
      <sz val="10"/>
      <color rgb="FF255E91"/>
      <name val="Arial Narrow"/>
      <family val="2"/>
    </font>
    <font>
      <sz val="10"/>
      <color theme="0" tint="-0.49995422223578601"/>
      <name val="Arial Narrow"/>
      <family val="2"/>
    </font>
    <font>
      <i/>
      <sz val="10"/>
      <color rgb="FF0070C0"/>
      <name val="Arial Narrow"/>
      <family val="2"/>
    </font>
    <font>
      <i/>
      <sz val="10"/>
      <color rgb="FF002060"/>
      <name val="Arial Narrow"/>
      <family val="2"/>
    </font>
    <font>
      <b/>
      <sz val="10"/>
      <color rgb="FFFFFFFF"/>
      <name val="Arial Narrow"/>
      <family val="2"/>
    </font>
    <font>
      <u/>
      <sz val="11"/>
      <color theme="11"/>
      <name val="Arial"/>
      <family val="2"/>
    </font>
    <font>
      <u/>
      <sz val="10"/>
      <color theme="10"/>
      <name val="Arial"/>
      <family val="2"/>
    </font>
    <font>
      <sz val="11"/>
      <color rgb="FF000000"/>
      <name val="Arial"/>
      <family val="2"/>
    </font>
    <font>
      <b/>
      <sz val="11"/>
      <color indexed="0"/>
      <name val="Calibri"/>
      <family val="2"/>
    </font>
    <font>
      <sz val="11"/>
      <color indexed="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rgb="FF000000"/>
      </patternFill>
    </fill>
    <fill>
      <patternFill patternType="solid">
        <fgColor theme="6"/>
        <bgColor rgb="FF000000"/>
      </patternFill>
    </fill>
    <fill>
      <patternFill patternType="solid">
        <fgColor theme="8"/>
        <bgColor rgb="FF000000"/>
      </patternFill>
    </fill>
    <fill>
      <patternFill patternType="solid">
        <fgColor theme="8" tint="0.59996337778862885"/>
        <bgColor rgb="FFFFFFFF"/>
      </patternFill>
    </fill>
    <fill>
      <patternFill patternType="solid">
        <fgColor theme="2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F6F6F6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8" tint="0.79995117038483843"/>
        <bgColor rgb="FF000000"/>
      </patternFill>
    </fill>
  </fills>
  <borders count="1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rgb="FFB0B0B0"/>
      </left>
      <right/>
      <top style="thin">
        <color rgb="FFB0B0B0"/>
      </top>
      <bottom style="thin">
        <color rgb="FFB0B0B0"/>
      </bottom>
      <diagonal/>
    </border>
    <border>
      <left/>
      <right/>
      <top style="thin">
        <color rgb="FFB0B0B0"/>
      </top>
      <bottom style="thin">
        <color rgb="FFB0B0B0"/>
      </bottom>
      <diagonal/>
    </border>
    <border>
      <left/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/>
      <bottom/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</borders>
  <cellStyleXfs count="47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166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8" fillId="2" borderId="1" applyNumberFormat="0" applyFont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2" borderId="1" applyNumberFormat="0" applyFon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170" fontId="4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166" fontId="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>
      <alignment horizontal="center" vertical="center"/>
    </xf>
    <xf numFmtId="0" fontId="14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59" fillId="0" borderId="0">
      <alignment vertical="center"/>
    </xf>
    <xf numFmtId="0" fontId="3" fillId="0" borderId="0">
      <alignment vertical="center"/>
    </xf>
    <xf numFmtId="0" fontId="1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77" fontId="18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3" fontId="5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57" fillId="0" borderId="0" applyNumberFormat="0" applyFill="0" applyBorder="0" applyAlignment="0" applyProtection="0">
      <alignment vertical="center"/>
    </xf>
  </cellStyleXfs>
  <cellXfs count="383">
    <xf numFmtId="0" fontId="0" fillId="0" borderId="0" xfId="0" applyAlignment="1"/>
    <xf numFmtId="0" fontId="6" fillId="0" borderId="0" xfId="1" applyAlignment="1"/>
    <xf numFmtId="0" fontId="20" fillId="0" borderId="0" xfId="2" applyFont="1" applyAlignment="1">
      <alignment wrapText="1"/>
    </xf>
    <xf numFmtId="0" fontId="20" fillId="0" borderId="0" xfId="2" applyFont="1" applyAlignment="1"/>
    <xf numFmtId="1" fontId="20" fillId="0" borderId="0" xfId="2" applyNumberFormat="1" applyFont="1" applyAlignment="1"/>
    <xf numFmtId="168" fontId="20" fillId="0" borderId="0" xfId="2" applyNumberFormat="1" applyFont="1" applyAlignment="1"/>
    <xf numFmtId="0" fontId="20" fillId="0" borderId="2" xfId="2" applyFont="1" applyBorder="1" applyAlignment="1">
      <alignment wrapText="1"/>
    </xf>
    <xf numFmtId="0" fontId="20" fillId="0" borderId="2" xfId="2" applyFont="1" applyBorder="1" applyAlignment="1"/>
    <xf numFmtId="168" fontId="21" fillId="0" borderId="0" xfId="2" applyNumberFormat="1" applyFont="1" applyAlignment="1"/>
    <xf numFmtId="1" fontId="20" fillId="6" borderId="0" xfId="2" applyNumberFormat="1" applyFont="1" applyFill="1" applyAlignment="1"/>
    <xf numFmtId="0" fontId="20" fillId="6" borderId="0" xfId="2" applyFont="1" applyFill="1" applyAlignment="1"/>
    <xf numFmtId="172" fontId="20" fillId="0" borderId="0" xfId="2" applyNumberFormat="1" applyFont="1" applyAlignment="1"/>
    <xf numFmtId="0" fontId="20" fillId="0" borderId="0" xfId="2" applyFont="1" applyAlignment="1">
      <alignment horizontal="left"/>
    </xf>
    <xf numFmtId="0" fontId="19" fillId="0" borderId="0" xfId="8" applyFont="1" applyFill="1" applyAlignment="1"/>
    <xf numFmtId="0" fontId="22" fillId="3" borderId="0" xfId="11" applyFont="1" applyAlignment="1">
      <alignment horizontal="left"/>
    </xf>
    <xf numFmtId="1" fontId="20" fillId="0" borderId="0" xfId="2" applyNumberFormat="1" applyFont="1" applyAlignment="1">
      <alignment horizontal="right"/>
    </xf>
    <xf numFmtId="9" fontId="19" fillId="0" borderId="0" xfId="6" applyFont="1" applyAlignment="1">
      <alignment horizont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/>
    <xf numFmtId="14" fontId="20" fillId="0" borderId="0" xfId="2" applyNumberFormat="1" applyFont="1" applyAlignment="1"/>
    <xf numFmtId="0" fontId="25" fillId="0" borderId="0" xfId="12" applyFont="1" applyAlignment="1"/>
    <xf numFmtId="3" fontId="19" fillId="0" borderId="0" xfId="0" applyNumberFormat="1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3" fontId="19" fillId="0" borderId="0" xfId="0" applyNumberFormat="1" applyFont="1" applyAlignment="1">
      <alignment horizontal="center" vertical="center" wrapText="1"/>
    </xf>
    <xf numFmtId="0" fontId="5" fillId="0" borderId="0" xfId="18" applyAlignment="1"/>
    <xf numFmtId="0" fontId="5" fillId="0" borderId="0" xfId="18" applyAlignment="1">
      <alignment horizontal="right" vertical="top" indent="1"/>
    </xf>
    <xf numFmtId="0" fontId="5" fillId="0" borderId="0" xfId="18" applyAlignment="1">
      <alignment vertical="top" wrapText="1"/>
    </xf>
    <xf numFmtId="0" fontId="27" fillId="0" borderId="0" xfId="18" applyFont="1" applyAlignment="1"/>
    <xf numFmtId="0" fontId="28" fillId="0" borderId="0" xfId="18" applyFont="1" applyAlignment="1">
      <alignment horizontal="right" vertical="top" indent="1"/>
    </xf>
    <xf numFmtId="14" fontId="7" fillId="0" borderId="3" xfId="18" applyNumberFormat="1" applyFont="1" applyBorder="1" applyAlignment="1">
      <alignment vertical="top" wrapText="1"/>
    </xf>
    <xf numFmtId="0" fontId="29" fillId="0" borderId="0" xfId="1" applyFont="1" applyAlignment="1">
      <alignment vertical="center"/>
    </xf>
    <xf numFmtId="0" fontId="21" fillId="0" borderId="0" xfId="2" applyFont="1" applyAlignment="1"/>
    <xf numFmtId="0" fontId="19" fillId="0" borderId="0" xfId="0" applyFont="1" applyAlignment="1">
      <alignment vertical="center" wrapText="1"/>
    </xf>
    <xf numFmtId="0" fontId="31" fillId="9" borderId="0" xfId="18" applyFont="1" applyFill="1" applyAlignment="1">
      <alignment horizontal="center" vertical="center" wrapText="1"/>
    </xf>
    <xf numFmtId="0" fontId="12" fillId="0" borderId="0" xfId="18" applyFont="1" applyAlignment="1"/>
    <xf numFmtId="0" fontId="30" fillId="0" borderId="0" xfId="18" applyFont="1" applyAlignment="1">
      <alignment horizontal="left" vertical="top" indent="1"/>
    </xf>
    <xf numFmtId="0" fontId="26" fillId="0" borderId="0" xfId="18" applyFont="1" applyAlignment="1">
      <alignment vertical="top"/>
    </xf>
    <xf numFmtId="0" fontId="7" fillId="10" borderId="11" xfId="18" applyFont="1" applyFill="1" applyBorder="1" applyAlignment="1"/>
    <xf numFmtId="0" fontId="5" fillId="10" borderId="12" xfId="18" applyFill="1" applyBorder="1" applyAlignment="1">
      <alignment horizontal="right" vertical="top" indent="1"/>
    </xf>
    <xf numFmtId="0" fontId="5" fillId="10" borderId="13" xfId="18" applyFill="1" applyBorder="1" applyAlignment="1">
      <alignment vertical="top" wrapText="1"/>
    </xf>
    <xf numFmtId="0" fontId="5" fillId="10" borderId="14" xfId="18" applyFill="1" applyBorder="1" applyAlignment="1"/>
    <xf numFmtId="0" fontId="7" fillId="10" borderId="14" xfId="18" applyFont="1" applyFill="1" applyBorder="1" applyAlignment="1"/>
    <xf numFmtId="0" fontId="5" fillId="10" borderId="16" xfId="18" applyFill="1" applyBorder="1" applyAlignment="1"/>
    <xf numFmtId="0" fontId="12" fillId="10" borderId="0" xfId="18" applyFont="1" applyFill="1" applyAlignment="1">
      <alignment horizontal="left" vertical="top" indent="1"/>
    </xf>
    <xf numFmtId="0" fontId="11" fillId="10" borderId="15" xfId="1" applyFont="1" applyFill="1" applyBorder="1" applyAlignment="1">
      <alignment vertical="top" wrapText="1"/>
    </xf>
    <xf numFmtId="0" fontId="12" fillId="10" borderId="15" xfId="0" applyFont="1" applyFill="1" applyBorder="1" applyAlignment="1"/>
    <xf numFmtId="0" fontId="12" fillId="10" borderId="15" xfId="1" applyFont="1" applyFill="1" applyBorder="1" applyAlignment="1">
      <alignment vertical="top" wrapText="1"/>
    </xf>
    <xf numFmtId="0" fontId="12" fillId="10" borderId="17" xfId="18" applyFont="1" applyFill="1" applyBorder="1" applyAlignment="1">
      <alignment horizontal="left" vertical="top" indent="1"/>
    </xf>
    <xf numFmtId="49" fontId="12" fillId="10" borderId="18" xfId="1" quotePrefix="1" applyNumberFormat="1" applyFont="1" applyFill="1" applyBorder="1" applyAlignment="1">
      <alignment horizontal="left" vertical="top" wrapText="1"/>
    </xf>
    <xf numFmtId="0" fontId="31" fillId="9" borderId="0" xfId="18" applyFont="1" applyFill="1" applyAlignment="1">
      <alignment horizontal="right" vertical="center"/>
    </xf>
    <xf numFmtId="0" fontId="30" fillId="0" borderId="0" xfId="18" applyFont="1" applyAlignment="1">
      <alignment horizontal="right" vertical="center" indent="1"/>
    </xf>
    <xf numFmtId="0" fontId="32" fillId="0" borderId="0" xfId="1" applyFont="1" applyAlignment="1"/>
    <xf numFmtId="0" fontId="19" fillId="0" borderId="0" xfId="0" applyFont="1" applyAlignment="1"/>
    <xf numFmtId="0" fontId="33" fillId="0" borderId="0" xfId="0" applyFont="1" applyAlignment="1"/>
    <xf numFmtId="0" fontId="34" fillId="0" borderId="0" xfId="0" applyFont="1" applyAlignment="1"/>
    <xf numFmtId="0" fontId="19" fillId="6" borderId="0" xfId="0" applyFont="1" applyFill="1" applyAlignment="1"/>
    <xf numFmtId="165" fontId="19" fillId="0" borderId="0" xfId="0" applyNumberFormat="1" applyFont="1" applyAlignment="1"/>
    <xf numFmtId="165" fontId="19" fillId="6" borderId="0" xfId="0" applyNumberFormat="1" applyFont="1" applyFill="1" applyAlignment="1"/>
    <xf numFmtId="168" fontId="19" fillId="0" borderId="0" xfId="0" applyNumberFormat="1" applyFont="1" applyAlignment="1"/>
    <xf numFmtId="4" fontId="19" fillId="0" borderId="0" xfId="0" applyNumberFormat="1" applyFont="1" applyAlignment="1"/>
    <xf numFmtId="0" fontId="19" fillId="0" borderId="0" xfId="0" applyFont="1" applyAlignment="1">
      <alignment horizontal="left"/>
    </xf>
    <xf numFmtId="0" fontId="34" fillId="6" borderId="0" xfId="0" applyFont="1" applyFill="1" applyAlignment="1"/>
    <xf numFmtId="0" fontId="19" fillId="6" borderId="0" xfId="0" applyFont="1" applyFill="1" applyAlignment="1">
      <alignment horizontal="left"/>
    </xf>
    <xf numFmtId="168" fontId="19" fillId="6" borderId="0" xfId="0" applyNumberFormat="1" applyFont="1" applyFill="1" applyAlignment="1"/>
    <xf numFmtId="0" fontId="35" fillId="0" borderId="0" xfId="23" applyFont="1" applyAlignment="1"/>
    <xf numFmtId="0" fontId="33" fillId="0" borderId="0" xfId="23" applyFont="1" applyAlignment="1"/>
    <xf numFmtId="178" fontId="19" fillId="0" borderId="0" xfId="33" applyNumberFormat="1" applyFont="1" applyAlignment="1">
      <alignment horizontal="right" vertical="center" shrinkToFit="1"/>
    </xf>
    <xf numFmtId="0" fontId="20" fillId="0" borderId="0" xfId="32" applyFont="1" applyAlignment="1"/>
    <xf numFmtId="0" fontId="33" fillId="0" borderId="0" xfId="32" applyFont="1" applyAlignment="1"/>
    <xf numFmtId="0" fontId="20" fillId="0" borderId="0" xfId="32" applyFont="1" applyAlignment="1">
      <alignment horizontal="right"/>
    </xf>
    <xf numFmtId="180" fontId="20" fillId="0" borderId="0" xfId="32" applyNumberFormat="1" applyFont="1" applyAlignment="1"/>
    <xf numFmtId="168" fontId="20" fillId="0" borderId="0" xfId="32" applyNumberFormat="1" applyFont="1" applyAlignment="1"/>
    <xf numFmtId="0" fontId="20" fillId="6" borderId="0" xfId="32" applyFont="1" applyFill="1" applyAlignment="1"/>
    <xf numFmtId="0" fontId="20" fillId="6" borderId="0" xfId="32" quotePrefix="1" applyFont="1" applyFill="1" applyAlignment="1">
      <alignment horizontal="right"/>
    </xf>
    <xf numFmtId="168" fontId="20" fillId="6" borderId="0" xfId="32" applyNumberFormat="1" applyFont="1" applyFill="1" applyAlignment="1"/>
    <xf numFmtId="0" fontId="19" fillId="6" borderId="0" xfId="32" applyFont="1" applyFill="1" applyAlignment="1"/>
    <xf numFmtId="168" fontId="19" fillId="6" borderId="0" xfId="32" applyNumberFormat="1" applyFont="1" applyFill="1" applyAlignment="1"/>
    <xf numFmtId="0" fontId="19" fillId="0" borderId="0" xfId="32" applyFont="1" applyAlignment="1"/>
    <xf numFmtId="17" fontId="20" fillId="0" borderId="0" xfId="32" quotePrefix="1" applyNumberFormat="1" applyFont="1" applyAlignment="1"/>
    <xf numFmtId="0" fontId="19" fillId="0" borderId="0" xfId="31" applyFont="1" applyAlignment="1"/>
    <xf numFmtId="0" fontId="33" fillId="0" borderId="0" xfId="31" applyFont="1" applyAlignment="1"/>
    <xf numFmtId="164" fontId="19" fillId="0" borderId="0" xfId="31" applyNumberFormat="1" applyFont="1" applyAlignment="1"/>
    <xf numFmtId="0" fontId="34" fillId="0" borderId="0" xfId="31" applyFont="1" applyAlignment="1">
      <alignment wrapText="1"/>
    </xf>
    <xf numFmtId="0" fontId="19" fillId="0" borderId="5" xfId="31" applyFont="1" applyBorder="1" applyAlignment="1"/>
    <xf numFmtId="0" fontId="19" fillId="0" borderId="0" xfId="31" applyFont="1" applyAlignment="1">
      <alignment wrapText="1"/>
    </xf>
    <xf numFmtId="0" fontId="19" fillId="0" borderId="0" xfId="31" applyFont="1" applyAlignment="1">
      <alignment horizontal="left"/>
    </xf>
    <xf numFmtId="165" fontId="34" fillId="0" borderId="0" xfId="31" applyNumberFormat="1" applyFont="1" applyAlignment="1"/>
    <xf numFmtId="165" fontId="19" fillId="0" borderId="5" xfId="31" applyNumberFormat="1" applyFont="1" applyBorder="1" applyAlignment="1"/>
    <xf numFmtId="165" fontId="19" fillId="0" borderId="0" xfId="31" applyNumberFormat="1" applyFont="1" applyAlignment="1"/>
    <xf numFmtId="0" fontId="19" fillId="0" borderId="0" xfId="18" applyFont="1" applyAlignment="1"/>
    <xf numFmtId="0" fontId="33" fillId="0" borderId="0" xfId="18" applyFont="1" applyAlignment="1"/>
    <xf numFmtId="0" fontId="19" fillId="6" borderId="0" xfId="18" applyFont="1" applyFill="1" applyAlignment="1"/>
    <xf numFmtId="0" fontId="34" fillId="0" borderId="0" xfId="18" applyFont="1" applyAlignment="1"/>
    <xf numFmtId="168" fontId="19" fillId="0" borderId="0" xfId="18" applyNumberFormat="1" applyFont="1" applyAlignment="1"/>
    <xf numFmtId="168" fontId="34" fillId="0" borderId="0" xfId="18" applyNumberFormat="1" applyFont="1" applyAlignment="1"/>
    <xf numFmtId="0" fontId="19" fillId="0" borderId="0" xfId="18" applyFont="1" applyAlignment="1">
      <alignment horizontal="center"/>
    </xf>
    <xf numFmtId="0" fontId="19" fillId="0" borderId="2" xfId="18" applyFont="1" applyBorder="1" applyAlignment="1">
      <alignment vertical="center" wrapText="1"/>
    </xf>
    <xf numFmtId="0" fontId="19" fillId="0" borderId="2" xfId="18" applyFont="1" applyBorder="1" applyAlignment="1">
      <alignment horizontal="center" textRotation="90"/>
    </xf>
    <xf numFmtId="0" fontId="19" fillId="0" borderId="2" xfId="18" applyFont="1" applyBorder="1" applyAlignment="1">
      <alignment horizontal="center" textRotation="90" wrapText="1"/>
    </xf>
    <xf numFmtId="0" fontId="19" fillId="6" borderId="2" xfId="18" applyFont="1" applyFill="1" applyBorder="1" applyAlignment="1">
      <alignment horizontal="center" textRotation="90" wrapText="1"/>
    </xf>
    <xf numFmtId="0" fontId="19" fillId="0" borderId="2" xfId="18" applyFont="1" applyBorder="1" applyAlignment="1">
      <alignment horizontal="right"/>
    </xf>
    <xf numFmtId="2" fontId="19" fillId="6" borderId="0" xfId="18" applyNumberFormat="1" applyFont="1" applyFill="1" applyAlignment="1"/>
    <xf numFmtId="168" fontId="19" fillId="0" borderId="0" xfId="18" quotePrefix="1" applyNumberFormat="1" applyFont="1" applyAlignment="1"/>
    <xf numFmtId="168" fontId="36" fillId="0" borderId="0" xfId="18" quotePrefix="1" applyNumberFormat="1" applyFont="1" applyAlignment="1"/>
    <xf numFmtId="168" fontId="19" fillId="6" borderId="0" xfId="18" applyNumberFormat="1" applyFont="1" applyFill="1" applyAlignment="1"/>
    <xf numFmtId="0" fontId="19" fillId="0" borderId="0" xfId="0" applyFont="1">
      <alignment vertical="center"/>
    </xf>
    <xf numFmtId="0" fontId="19" fillId="0" borderId="0" xfId="22" applyFont="1" applyAlignment="1"/>
    <xf numFmtId="0" fontId="19" fillId="6" borderId="0" xfId="22" applyFont="1" applyFill="1" applyAlignment="1">
      <alignment horizontal="right"/>
    </xf>
    <xf numFmtId="0" fontId="19" fillId="6" borderId="0" xfId="22" applyFont="1" applyFill="1" applyAlignment="1"/>
    <xf numFmtId="0" fontId="33" fillId="0" borderId="0" xfId="22" applyFont="1" applyAlignment="1"/>
    <xf numFmtId="0" fontId="19" fillId="0" borderId="0" xfId="22" applyFont="1" applyAlignment="1">
      <alignment horizontal="left"/>
    </xf>
    <xf numFmtId="0" fontId="19" fillId="0" borderId="0" xfId="22" applyFont="1" applyAlignment="1">
      <alignment horizontal="center"/>
    </xf>
    <xf numFmtId="0" fontId="19" fillId="6" borderId="0" xfId="22" applyFont="1" applyFill="1" applyAlignment="1">
      <alignment textRotation="90"/>
    </xf>
    <xf numFmtId="0" fontId="19" fillId="0" borderId="0" xfId="22" applyFont="1" applyAlignment="1">
      <alignment textRotation="90"/>
    </xf>
    <xf numFmtId="0" fontId="37" fillId="0" borderId="0" xfId="22" applyFont="1" applyAlignment="1">
      <alignment textRotation="90"/>
    </xf>
    <xf numFmtId="0" fontId="19" fillId="6" borderId="0" xfId="22" applyFont="1" applyFill="1" applyAlignment="1">
      <alignment horizontal="right" textRotation="90"/>
    </xf>
    <xf numFmtId="168" fontId="19" fillId="0" borderId="0" xfId="22" applyNumberFormat="1" applyFont="1" applyAlignment="1"/>
    <xf numFmtId="168" fontId="37" fillId="0" borderId="0" xfId="22" applyNumberFormat="1" applyFont="1" applyAlignment="1"/>
    <xf numFmtId="0" fontId="37" fillId="0" borderId="0" xfId="22" applyFont="1" applyAlignment="1"/>
    <xf numFmtId="168" fontId="19" fillId="6" borderId="0" xfId="22" applyNumberFormat="1" applyFont="1" applyFill="1" applyAlignment="1"/>
    <xf numFmtId="168" fontId="37" fillId="6" borderId="0" xfId="22" applyNumberFormat="1" applyFont="1" applyFill="1" applyAlignment="1"/>
    <xf numFmtId="0" fontId="19" fillId="0" borderId="0" xfId="18" applyFont="1">
      <alignment vertical="center"/>
    </xf>
    <xf numFmtId="0" fontId="21" fillId="0" borderId="0" xfId="0" applyFont="1">
      <alignment vertical="center"/>
    </xf>
    <xf numFmtId="0" fontId="19" fillId="0" borderId="0" xfId="18" applyFont="1" applyAlignment="1">
      <alignment wrapText="1"/>
    </xf>
    <xf numFmtId="0" fontId="19" fillId="0" borderId="0" xfId="18" applyFont="1" applyAlignment="1">
      <alignment vertical="top" wrapText="1"/>
    </xf>
    <xf numFmtId="0" fontId="19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20" fillId="0" borderId="0" xfId="0" applyFont="1" applyAlignment="1"/>
    <xf numFmtId="1" fontId="19" fillId="0" borderId="0" xfId="18" applyNumberFormat="1" applyFont="1" applyAlignment="1"/>
    <xf numFmtId="168" fontId="19" fillId="0" borderId="0" xfId="18" applyNumberFormat="1" applyFont="1" applyAlignment="1">
      <alignment horizontal="right"/>
    </xf>
    <xf numFmtId="0" fontId="19" fillId="0" borderId="0" xfId="18" applyFont="1" applyAlignment="1">
      <alignment horizontal="right"/>
    </xf>
    <xf numFmtId="1" fontId="19" fillId="0" borderId="0" xfId="0" applyNumberFormat="1" applyFont="1" applyAlignment="1"/>
    <xf numFmtId="1" fontId="20" fillId="0" borderId="0" xfId="0" applyNumberFormat="1" applyFont="1" applyAlignment="1"/>
    <xf numFmtId="179" fontId="20" fillId="0" borderId="0" xfId="0" applyNumberFormat="1" applyFont="1" applyAlignment="1"/>
    <xf numFmtId="179" fontId="19" fillId="0" borderId="0" xfId="18" applyNumberFormat="1" applyFont="1" applyAlignment="1"/>
    <xf numFmtId="1" fontId="19" fillId="0" borderId="0" xfId="18" applyNumberFormat="1" applyFont="1" applyAlignment="1">
      <alignment horizontal="right"/>
    </xf>
    <xf numFmtId="0" fontId="21" fillId="0" borderId="0" xfId="0" applyFont="1" applyAlignment="1">
      <alignment wrapText="1"/>
    </xf>
    <xf numFmtId="1" fontId="21" fillId="0" borderId="0" xfId="0" applyNumberFormat="1" applyFont="1" applyAlignment="1"/>
    <xf numFmtId="0" fontId="25" fillId="0" borderId="0" xfId="1" applyFont="1" applyBorder="1" applyAlignment="1"/>
    <xf numFmtId="179" fontId="21" fillId="0" borderId="0" xfId="0" applyNumberFormat="1" applyFont="1" applyAlignment="1"/>
    <xf numFmtId="0" fontId="37" fillId="0" borderId="0" xfId="18" applyFont="1" applyAlignment="1"/>
    <xf numFmtId="1" fontId="37" fillId="0" borderId="0" xfId="18" applyNumberFormat="1" applyFont="1" applyAlignment="1"/>
    <xf numFmtId="0" fontId="34" fillId="0" borderId="0" xfId="0" applyFont="1" applyAlignment="1">
      <alignment horizontal="center" vertical="center"/>
    </xf>
    <xf numFmtId="0" fontId="35" fillId="0" borderId="0" xfId="33" applyFont="1" applyAlignment="1"/>
    <xf numFmtId="0" fontId="33" fillId="0" borderId="0" xfId="33" applyFont="1" applyAlignment="1"/>
    <xf numFmtId="0" fontId="38" fillId="0" borderId="0" xfId="33" applyFont="1" applyAlignment="1"/>
    <xf numFmtId="0" fontId="34" fillId="0" borderId="0" xfId="33" applyFont="1" applyAlignment="1"/>
    <xf numFmtId="0" fontId="34" fillId="0" borderId="6" xfId="33" applyFont="1" applyBorder="1" applyAlignment="1">
      <alignment horizontal="left" vertical="center"/>
    </xf>
    <xf numFmtId="0" fontId="19" fillId="0" borderId="0" xfId="33" applyFont="1" applyAlignment="1"/>
    <xf numFmtId="1" fontId="19" fillId="0" borderId="0" xfId="33" applyNumberFormat="1" applyFont="1" applyAlignment="1"/>
    <xf numFmtId="165" fontId="19" fillId="0" borderId="0" xfId="33" applyNumberFormat="1" applyFont="1" applyAlignment="1"/>
    <xf numFmtId="1" fontId="35" fillId="0" borderId="0" xfId="33" applyNumberFormat="1" applyFont="1" applyAlignment="1"/>
    <xf numFmtId="0" fontId="34" fillId="0" borderId="0" xfId="33" applyFont="1" applyAlignment="1">
      <alignment horizontal="left" vertical="center"/>
    </xf>
    <xf numFmtId="0" fontId="34" fillId="6" borderId="6" xfId="33" applyFont="1" applyFill="1" applyBorder="1" applyAlignment="1">
      <alignment horizontal="left" vertical="center"/>
    </xf>
    <xf numFmtId="0" fontId="19" fillId="6" borderId="0" xfId="33" applyFont="1" applyFill="1" applyAlignment="1"/>
    <xf numFmtId="3" fontId="19" fillId="6" borderId="0" xfId="33" applyNumberFormat="1" applyFont="1" applyFill="1" applyAlignment="1">
      <alignment horizontal="right" vertical="center" shrinkToFit="1"/>
    </xf>
    <xf numFmtId="0" fontId="34" fillId="6" borderId="6" xfId="41" applyFont="1" applyFill="1" applyBorder="1" applyAlignment="1">
      <alignment horizontal="left" vertical="center"/>
    </xf>
    <xf numFmtId="0" fontId="39" fillId="6" borderId="6" xfId="33" applyFont="1" applyFill="1" applyBorder="1" applyAlignment="1">
      <alignment horizontal="left" vertical="center"/>
    </xf>
    <xf numFmtId="0" fontId="36" fillId="6" borderId="6" xfId="41" applyFont="1" applyFill="1" applyBorder="1" applyAlignment="1">
      <alignment horizontal="left" vertical="center"/>
    </xf>
    <xf numFmtId="3" fontId="36" fillId="6" borderId="0" xfId="33" applyNumberFormat="1" applyFont="1" applyFill="1" applyAlignment="1">
      <alignment horizontal="right" vertical="center" shrinkToFit="1"/>
    </xf>
    <xf numFmtId="0" fontId="39" fillId="6" borderId="6" xfId="41" applyFont="1" applyFill="1" applyBorder="1" applyAlignment="1">
      <alignment horizontal="left" vertical="center"/>
    </xf>
    <xf numFmtId="0" fontId="21" fillId="0" borderId="0" xfId="15" applyFont="1" applyAlignment="1">
      <alignment wrapText="1"/>
    </xf>
    <xf numFmtId="0" fontId="20" fillId="0" borderId="0" xfId="15" applyFont="1" applyAlignment="1"/>
    <xf numFmtId="0" fontId="37" fillId="0" borderId="0" xfId="15" applyFont="1" applyAlignment="1"/>
    <xf numFmtId="0" fontId="20" fillId="0" borderId="0" xfId="15" applyFont="1" applyAlignment="1">
      <alignment wrapText="1"/>
    </xf>
    <xf numFmtId="0" fontId="21" fillId="0" borderId="0" xfId="15" applyFont="1" applyAlignment="1"/>
    <xf numFmtId="0" fontId="33" fillId="0" borderId="0" xfId="15" applyFont="1" applyAlignment="1"/>
    <xf numFmtId="0" fontId="20" fillId="0" borderId="0" xfId="15" applyFont="1" applyAlignment="1">
      <alignment horizontal="right"/>
    </xf>
    <xf numFmtId="16" fontId="21" fillId="0" borderId="0" xfId="15" quotePrefix="1" applyNumberFormat="1" applyFont="1" applyAlignment="1">
      <alignment horizontal="right"/>
    </xf>
    <xf numFmtId="168" fontId="21" fillId="0" borderId="0" xfId="15" applyNumberFormat="1" applyFont="1" applyAlignment="1"/>
    <xf numFmtId="168" fontId="20" fillId="0" borderId="0" xfId="15" applyNumberFormat="1" applyFont="1" applyAlignment="1"/>
    <xf numFmtId="0" fontId="21" fillId="0" borderId="0" xfId="15" quotePrefix="1" applyFont="1" applyAlignment="1">
      <alignment horizontal="right"/>
    </xf>
    <xf numFmtId="0" fontId="40" fillId="0" borderId="0" xfId="15" applyFont="1" applyAlignment="1"/>
    <xf numFmtId="168" fontId="40" fillId="0" borderId="0" xfId="15" applyNumberFormat="1" applyFont="1" applyAlignment="1"/>
    <xf numFmtId="0" fontId="25" fillId="0" borderId="0" xfId="27" applyFont="1" applyAlignment="1">
      <alignment wrapText="1"/>
    </xf>
    <xf numFmtId="1" fontId="19" fillId="6" borderId="0" xfId="0" applyNumberFormat="1" applyFont="1" applyFill="1" applyAlignment="1"/>
    <xf numFmtId="0" fontId="19" fillId="0" borderId="0" xfId="2" applyFont="1" applyAlignment="1"/>
    <xf numFmtId="1" fontId="19" fillId="0" borderId="0" xfId="2" applyNumberFormat="1" applyFont="1" applyAlignment="1"/>
    <xf numFmtId="0" fontId="37" fillId="0" borderId="0" xfId="0" applyFont="1" applyAlignment="1"/>
    <xf numFmtId="1" fontId="37" fillId="0" borderId="0" xfId="0" applyNumberFormat="1" applyFont="1" applyAlignment="1"/>
    <xf numFmtId="172" fontId="19" fillId="0" borderId="0" xfId="44" applyNumberFormat="1" applyFont="1" applyAlignment="1"/>
    <xf numFmtId="2" fontId="35" fillId="0" borderId="0" xfId="23" applyNumberFormat="1" applyFont="1" applyAlignment="1"/>
    <xf numFmtId="2" fontId="20" fillId="0" borderId="0" xfId="23" applyNumberFormat="1" applyFont="1" applyAlignment="1"/>
    <xf numFmtId="168" fontId="35" fillId="0" borderId="0" xfId="23" applyNumberFormat="1" applyFont="1" applyAlignment="1"/>
    <xf numFmtId="0" fontId="35" fillId="0" borderId="0" xfId="23" applyFont="1" applyAlignment="1">
      <alignment textRotation="90"/>
    </xf>
    <xf numFmtId="0" fontId="35" fillId="0" borderId="0" xfId="23" applyFont="1" applyAlignment="1">
      <alignment horizontal="right"/>
    </xf>
    <xf numFmtId="10" fontId="35" fillId="0" borderId="0" xfId="24" applyNumberFormat="1" applyFont="1" applyAlignment="1"/>
    <xf numFmtId="168" fontId="41" fillId="0" borderId="0" xfId="23" applyNumberFormat="1" applyFont="1" applyAlignment="1"/>
    <xf numFmtId="168" fontId="37" fillId="0" borderId="0" xfId="23" applyNumberFormat="1" applyFont="1" applyAlignment="1"/>
    <xf numFmtId="168" fontId="42" fillId="0" borderId="0" xfId="23" applyNumberFormat="1" applyFont="1" applyAlignment="1"/>
    <xf numFmtId="168" fontId="43" fillId="0" borderId="0" xfId="23" applyNumberFormat="1" applyFont="1" applyAlignment="1"/>
    <xf numFmtId="0" fontId="35" fillId="6" borderId="0" xfId="23" applyFont="1" applyFill="1" applyAlignment="1"/>
    <xf numFmtId="0" fontId="38" fillId="6" borderId="0" xfId="23" applyFont="1" applyFill="1" applyAlignment="1">
      <alignment horizontal="left"/>
    </xf>
    <xf numFmtId="0" fontId="38" fillId="6" borderId="0" xfId="23" applyFont="1" applyFill="1" applyAlignment="1"/>
    <xf numFmtId="0" fontId="35" fillId="6" borderId="0" xfId="23" applyFont="1" applyFill="1" applyAlignment="1">
      <alignment horizontal="right"/>
    </xf>
    <xf numFmtId="168" fontId="35" fillId="6" borderId="0" xfId="23" applyNumberFormat="1" applyFont="1" applyFill="1" applyAlignment="1"/>
    <xf numFmtId="171" fontId="35" fillId="6" borderId="0" xfId="25" applyNumberFormat="1" applyFont="1" applyFill="1" applyAlignment="1"/>
    <xf numFmtId="168" fontId="35" fillId="0" borderId="0" xfId="23" applyNumberFormat="1" applyFont="1" applyAlignment="1">
      <alignment horizontal="right"/>
    </xf>
    <xf numFmtId="171" fontId="35" fillId="0" borderId="0" xfId="25" applyNumberFormat="1" applyFont="1" applyAlignment="1"/>
    <xf numFmtId="1" fontId="19" fillId="0" borderId="0" xfId="22" applyNumberFormat="1" applyFont="1" applyAlignment="1"/>
    <xf numFmtId="1" fontId="19" fillId="6" borderId="0" xfId="22" applyNumberFormat="1" applyFont="1" applyFill="1" applyAlignment="1"/>
    <xf numFmtId="3" fontId="19" fillId="6" borderId="0" xfId="0" applyNumberFormat="1" applyFont="1" applyFill="1" applyAlignment="1"/>
    <xf numFmtId="3" fontId="19" fillId="0" borderId="0" xfId="0" applyNumberFormat="1" applyFont="1" applyAlignment="1"/>
    <xf numFmtId="0" fontId="33" fillId="0" borderId="0" xfId="14" applyFont="1" applyAlignment="1"/>
    <xf numFmtId="0" fontId="20" fillId="0" borderId="0" xfId="45" applyFont="1" applyAlignment="1"/>
    <xf numFmtId="0" fontId="33" fillId="0" borderId="0" xfId="45" applyFont="1" applyAlignment="1"/>
    <xf numFmtId="0" fontId="20" fillId="0" borderId="0" xfId="45" applyFont="1" applyAlignment="1">
      <alignment horizontal="center" textRotation="90"/>
    </xf>
    <xf numFmtId="168" fontId="20" fillId="0" borderId="0" xfId="45" applyNumberFormat="1" applyFont="1" applyAlignment="1"/>
    <xf numFmtId="0" fontId="33" fillId="0" borderId="0" xfId="2" applyFont="1" applyAlignment="1"/>
    <xf numFmtId="0" fontId="33" fillId="0" borderId="0" xfId="0" applyFont="1">
      <alignment vertical="center"/>
    </xf>
    <xf numFmtId="0" fontId="19" fillId="0" borderId="4" xfId="18" applyFont="1" applyBorder="1" applyAlignment="1"/>
    <xf numFmtId="0" fontId="19" fillId="0" borderId="0" xfId="18" applyFont="1" applyAlignment="1">
      <alignment horizontal="left"/>
    </xf>
    <xf numFmtId="2" fontId="19" fillId="0" borderId="0" xfId="18" applyNumberFormat="1" applyFont="1" applyAlignment="1"/>
    <xf numFmtId="2" fontId="34" fillId="0" borderId="0" xfId="18" applyNumberFormat="1" applyFont="1" applyAlignment="1"/>
    <xf numFmtId="0" fontId="44" fillId="0" borderId="0" xfId="0" applyFont="1" applyAlignment="1">
      <alignment horizontal="left" vertical="center"/>
    </xf>
    <xf numFmtId="0" fontId="19" fillId="0" borderId="0" xfId="2" quotePrefix="1" applyFont="1" applyAlignment="1"/>
    <xf numFmtId="2" fontId="20" fillId="0" borderId="0" xfId="2" applyNumberFormat="1" applyFont="1" applyAlignment="1"/>
    <xf numFmtId="2" fontId="20" fillId="0" borderId="0" xfId="2" quotePrefix="1" applyNumberFormat="1" applyFont="1" applyAlignment="1"/>
    <xf numFmtId="2" fontId="37" fillId="0" borderId="0" xfId="2" applyNumberFormat="1" applyFont="1" applyAlignment="1"/>
    <xf numFmtId="3" fontId="20" fillId="6" borderId="0" xfId="2" applyNumberFormat="1" applyFont="1" applyFill="1" applyAlignment="1"/>
    <xf numFmtId="0" fontId="40" fillId="6" borderId="0" xfId="2" applyFont="1" applyFill="1" applyAlignment="1"/>
    <xf numFmtId="2" fontId="40" fillId="6" borderId="0" xfId="2" quotePrefix="1" applyNumberFormat="1" applyFont="1" applyFill="1" applyAlignment="1"/>
    <xf numFmtId="2" fontId="40" fillId="6" borderId="0" xfId="2" applyNumberFormat="1" applyFont="1" applyFill="1" applyAlignment="1"/>
    <xf numFmtId="0" fontId="19" fillId="6" borderId="0" xfId="2" applyFont="1" applyFill="1" applyAlignment="1"/>
    <xf numFmtId="2" fontId="20" fillId="6" borderId="0" xfId="2" applyNumberFormat="1" applyFont="1" applyFill="1" applyAlignment="1"/>
    <xf numFmtId="0" fontId="33" fillId="0" borderId="0" xfId="2" applyFont="1" applyAlignment="1">
      <alignment horizontal="left"/>
    </xf>
    <xf numFmtId="0" fontId="40" fillId="0" borderId="0" xfId="2" applyFont="1" applyAlignment="1"/>
    <xf numFmtId="0" fontId="34" fillId="0" borderId="0" xfId="2" applyFont="1" applyAlignment="1"/>
    <xf numFmtId="0" fontId="45" fillId="0" borderId="0" xfId="2" applyFont="1" applyAlignment="1"/>
    <xf numFmtId="0" fontId="36" fillId="0" borderId="0" xfId="3" applyFont="1" applyAlignment="1">
      <alignment horizontal="center" wrapText="1"/>
    </xf>
    <xf numFmtId="0" fontId="46" fillId="0" borderId="0" xfId="4" applyFont="1" applyAlignment="1">
      <alignment horizontal="center" vertical="center" wrapText="1"/>
    </xf>
    <xf numFmtId="0" fontId="34" fillId="0" borderId="0" xfId="4" applyFont="1" applyAlignment="1">
      <alignment horizontal="center" vertical="center" wrapText="1"/>
    </xf>
    <xf numFmtId="0" fontId="21" fillId="0" borderId="0" xfId="2" applyFont="1" applyAlignment="1">
      <alignment wrapText="1"/>
    </xf>
    <xf numFmtId="0" fontId="46" fillId="0" borderId="0" xfId="2" applyFont="1" applyAlignment="1">
      <alignment wrapText="1"/>
    </xf>
    <xf numFmtId="1" fontId="36" fillId="0" borderId="0" xfId="3" applyNumberFormat="1" applyFont="1" applyAlignment="1"/>
    <xf numFmtId="9" fontId="19" fillId="0" borderId="0" xfId="6" applyFont="1" applyFill="1" applyBorder="1" applyAlignment="1"/>
    <xf numFmtId="0" fontId="33" fillId="0" borderId="0" xfId="0" applyFont="1" applyAlignment="1">
      <alignment horizontal="left" vertical="center"/>
    </xf>
    <xf numFmtId="0" fontId="34" fillId="7" borderId="6" xfId="0" applyFont="1" applyFill="1" applyBorder="1" applyAlignment="1">
      <alignment horizontal="left" vertical="center"/>
    </xf>
    <xf numFmtId="0" fontId="34" fillId="6" borderId="6" xfId="0" applyFont="1" applyFill="1" applyBorder="1">
      <alignment vertical="center"/>
    </xf>
    <xf numFmtId="0" fontId="34" fillId="6" borderId="6" xfId="0" applyFont="1" applyFill="1" applyBorder="1" applyAlignment="1">
      <alignment horizontal="left" vertical="center"/>
    </xf>
    <xf numFmtId="165" fontId="19" fillId="6" borderId="0" xfId="0" applyNumberFormat="1" applyFont="1" applyFill="1" applyAlignment="1">
      <alignment horizontal="right" vertical="center" shrinkToFit="1"/>
    </xf>
    <xf numFmtId="178" fontId="19" fillId="6" borderId="0" xfId="0" applyNumberFormat="1" applyFont="1" applyFill="1" applyAlignment="1">
      <alignment horizontal="right" vertical="center" shrinkToFit="1"/>
    </xf>
    <xf numFmtId="0" fontId="47" fillId="6" borderId="6" xfId="0" applyFont="1" applyFill="1" applyBorder="1">
      <alignment vertical="center"/>
    </xf>
    <xf numFmtId="0" fontId="47" fillId="6" borderId="6" xfId="0" applyFont="1" applyFill="1" applyBorder="1" applyAlignment="1">
      <alignment horizontal="left" vertical="center"/>
    </xf>
    <xf numFmtId="178" fontId="48" fillId="6" borderId="0" xfId="0" applyNumberFormat="1" applyFont="1" applyFill="1" applyAlignment="1">
      <alignment horizontal="right" vertical="center" shrinkToFit="1"/>
    </xf>
    <xf numFmtId="165" fontId="48" fillId="6" borderId="0" xfId="0" applyNumberFormat="1" applyFont="1" applyFill="1" applyAlignment="1">
      <alignment horizontal="right" vertical="center" shrinkToFit="1"/>
    </xf>
    <xf numFmtId="0" fontId="48" fillId="6" borderId="0" xfId="0" applyFont="1" applyFill="1" applyAlignment="1"/>
    <xf numFmtId="164" fontId="19" fillId="0" borderId="0" xfId="0" applyNumberFormat="1" applyFont="1" applyAlignment="1"/>
    <xf numFmtId="0" fontId="19" fillId="0" borderId="0" xfId="23" applyFont="1" applyAlignment="1"/>
    <xf numFmtId="0" fontId="34" fillId="0" borderId="0" xfId="31" applyFont="1" applyAlignment="1"/>
    <xf numFmtId="0" fontId="19" fillId="0" borderId="0" xfId="0" quotePrefix="1" applyFont="1" applyAlignment="1"/>
    <xf numFmtId="165" fontId="19" fillId="0" borderId="0" xfId="0" quotePrefix="1" applyNumberFormat="1" applyFont="1" applyAlignment="1"/>
    <xf numFmtId="3" fontId="19" fillId="0" borderId="0" xfId="0" quotePrefix="1" applyNumberFormat="1" applyFont="1" applyAlignment="1"/>
    <xf numFmtId="165" fontId="19" fillId="0" borderId="0" xfId="18" quotePrefix="1" applyNumberFormat="1" applyFont="1" applyAlignment="1"/>
    <xf numFmtId="3" fontId="34" fillId="6" borderId="0" xfId="0" applyNumberFormat="1" applyFont="1" applyFill="1" applyAlignment="1"/>
    <xf numFmtId="3" fontId="34" fillId="0" borderId="0" xfId="0" applyNumberFormat="1" applyFont="1" applyAlignment="1"/>
    <xf numFmtId="3" fontId="19" fillId="0" borderId="0" xfId="18" applyNumberFormat="1" applyFont="1" applyAlignment="1">
      <alignment horizontal="center"/>
    </xf>
    <xf numFmtId="3" fontId="19" fillId="0" borderId="0" xfId="18" applyNumberFormat="1" applyFont="1" applyAlignment="1"/>
    <xf numFmtId="3" fontId="34" fillId="0" borderId="0" xfId="18" applyNumberFormat="1" applyFont="1" applyAlignment="1"/>
    <xf numFmtId="3" fontId="19" fillId="0" borderId="0" xfId="18" quotePrefix="1" applyNumberFormat="1" applyFont="1" applyAlignment="1"/>
    <xf numFmtId="0" fontId="19" fillId="0" borderId="0" xfId="18" quotePrefix="1" applyFont="1" applyAlignment="1"/>
    <xf numFmtId="168" fontId="34" fillId="0" borderId="0" xfId="18" applyNumberFormat="1" applyFont="1" applyAlignment="1">
      <alignment wrapText="1"/>
    </xf>
    <xf numFmtId="0" fontId="19" fillId="0" borderId="0" xfId="0" applyFont="1" applyAlignment="1">
      <alignment horizontal="left" vertical="center"/>
    </xf>
    <xf numFmtId="0" fontId="25" fillId="0" borderId="0" xfId="27" applyFont="1" applyAlignment="1">
      <alignment horizontal="left" vertical="center"/>
    </xf>
    <xf numFmtId="0" fontId="25" fillId="0" borderId="0" xfId="1" applyFont="1" applyAlignment="1">
      <alignment horizontal="left" vertical="center"/>
    </xf>
    <xf numFmtId="0" fontId="19" fillId="0" borderId="0" xfId="15" applyFont="1" applyAlignment="1"/>
    <xf numFmtId="0" fontId="25" fillId="8" borderId="0" xfId="1" applyFont="1" applyFill="1" applyAlignment="1">
      <alignment horizontal="left" vertical="center"/>
    </xf>
    <xf numFmtId="0" fontId="36" fillId="0" borderId="0" xfId="0" applyFont="1">
      <alignment vertical="center"/>
    </xf>
    <xf numFmtId="0" fontId="49" fillId="0" borderId="0" xfId="22" applyFont="1" applyAlignment="1"/>
    <xf numFmtId="0" fontId="19" fillId="0" borderId="0" xfId="22" applyFont="1" applyAlignment="1">
      <alignment wrapText="1"/>
    </xf>
    <xf numFmtId="0" fontId="49" fillId="6" borderId="0" xfId="22" applyFont="1" applyFill="1" applyAlignment="1">
      <alignment wrapText="1"/>
    </xf>
    <xf numFmtId="2" fontId="19" fillId="0" borderId="0" xfId="42" applyNumberFormat="1" applyFont="1" applyAlignment="1"/>
    <xf numFmtId="2" fontId="49" fillId="6" borderId="0" xfId="43" applyNumberFormat="1" applyFont="1" applyFill="1" applyAlignment="1"/>
    <xf numFmtId="2" fontId="19" fillId="6" borderId="0" xfId="42" applyNumberFormat="1" applyFont="1" applyFill="1" applyAlignment="1"/>
    <xf numFmtId="171" fontId="20" fillId="0" borderId="0" xfId="15" applyNumberFormat="1" applyFont="1" applyAlignment="1"/>
    <xf numFmtId="172" fontId="20" fillId="0" borderId="0" xfId="15" applyNumberFormat="1" applyFont="1" applyAlignment="1"/>
    <xf numFmtId="0" fontId="19" fillId="0" borderId="0" xfId="14" applyFont="1" applyAlignment="1"/>
    <xf numFmtId="1" fontId="19" fillId="0" borderId="0" xfId="14" applyNumberFormat="1" applyFont="1" applyAlignment="1"/>
    <xf numFmtId="168" fontId="19" fillId="0" borderId="0" xfId="14" applyNumberFormat="1" applyFont="1" applyAlignment="1"/>
    <xf numFmtId="0" fontId="19" fillId="0" borderId="0" xfId="45" applyFont="1" applyAlignment="1"/>
    <xf numFmtId="0" fontId="21" fillId="0" borderId="2" xfId="2" applyFont="1" applyBorder="1" applyAlignment="1"/>
    <xf numFmtId="0" fontId="19" fillId="0" borderId="0" xfId="2" applyFont="1" applyAlignment="1">
      <alignment horizontal="left"/>
    </xf>
    <xf numFmtId="168" fontId="20" fillId="0" borderId="0" xfId="2" applyNumberFormat="1" applyFont="1">
      <alignment vertical="center"/>
    </xf>
    <xf numFmtId="168" fontId="21" fillId="0" borderId="0" xfId="2" applyNumberFormat="1" applyFont="1">
      <alignment vertical="center"/>
    </xf>
    <xf numFmtId="0" fontId="50" fillId="0" borderId="0" xfId="12" applyFont="1" applyFill="1" applyAlignment="1"/>
    <xf numFmtId="168" fontId="20" fillId="0" borderId="0" xfId="2" applyNumberFormat="1" applyFont="1" applyAlignment="1">
      <alignment horizontal="right"/>
    </xf>
    <xf numFmtId="0" fontId="36" fillId="6" borderId="2" xfId="2" applyFont="1" applyFill="1" applyBorder="1" applyAlignment="1"/>
    <xf numFmtId="0" fontId="19" fillId="6" borderId="2" xfId="2" applyFont="1" applyFill="1" applyBorder="1" applyAlignment="1"/>
    <xf numFmtId="0" fontId="19" fillId="0" borderId="2" xfId="2" applyFont="1" applyBorder="1" applyAlignment="1"/>
    <xf numFmtId="0" fontId="34" fillId="0" borderId="2" xfId="2" applyFont="1" applyBorder="1" applyAlignment="1">
      <alignment horizontal="center"/>
    </xf>
    <xf numFmtId="0" fontId="36" fillId="6" borderId="0" xfId="2" applyFont="1" applyFill="1" applyAlignment="1"/>
    <xf numFmtId="0" fontId="34" fillId="6" borderId="0" xfId="2" applyFont="1" applyFill="1" applyAlignment="1">
      <alignment horizontal="left"/>
    </xf>
    <xf numFmtId="0" fontId="19" fillId="0" borderId="0" xfId="2" applyFont="1">
      <alignment vertical="center"/>
    </xf>
    <xf numFmtId="175" fontId="20" fillId="0" borderId="0" xfId="2" applyNumberFormat="1" applyFont="1" applyAlignment="1"/>
    <xf numFmtId="0" fontId="36" fillId="6" borderId="0" xfId="2" applyFont="1" applyFill="1">
      <alignment vertical="center"/>
    </xf>
    <xf numFmtId="0" fontId="19" fillId="6" borderId="0" xfId="2" applyFont="1" applyFill="1" applyAlignment="1">
      <alignment horizontal="left"/>
    </xf>
    <xf numFmtId="0" fontId="39" fillId="6" borderId="0" xfId="2" applyFont="1" applyFill="1">
      <alignment vertical="center"/>
    </xf>
    <xf numFmtId="16" fontId="34" fillId="6" borderId="0" xfId="2" quotePrefix="1" applyNumberFormat="1" applyFont="1" applyFill="1" applyAlignment="1">
      <alignment horizontal="left"/>
    </xf>
    <xf numFmtId="0" fontId="34" fillId="0" borderId="0" xfId="2" applyFont="1">
      <alignment vertical="center"/>
    </xf>
    <xf numFmtId="174" fontId="20" fillId="0" borderId="0" xfId="2" applyNumberFormat="1" applyFont="1" applyAlignment="1"/>
    <xf numFmtId="172" fontId="21" fillId="0" borderId="0" xfId="5" applyNumberFormat="1" applyFont="1" applyAlignment="1"/>
    <xf numFmtId="172" fontId="21" fillId="0" borderId="0" xfId="5" applyNumberFormat="1" applyFont="1" applyFill="1" applyBorder="1" applyAlignment="1"/>
    <xf numFmtId="0" fontId="36" fillId="0" borderId="0" xfId="2" applyFont="1" applyAlignment="1"/>
    <xf numFmtId="0" fontId="36" fillId="6" borderId="0" xfId="2" applyFont="1" applyFill="1" applyAlignment="1">
      <alignment horizontal="left"/>
    </xf>
    <xf numFmtId="175" fontId="40" fillId="6" borderId="0" xfId="2" applyNumberFormat="1" applyFont="1" applyFill="1" applyAlignment="1"/>
    <xf numFmtId="14" fontId="36" fillId="6" borderId="0" xfId="2" quotePrefix="1" applyNumberFormat="1" applyFont="1" applyFill="1" applyAlignment="1">
      <alignment horizontal="left"/>
    </xf>
    <xf numFmtId="0" fontId="36" fillId="6" borderId="2" xfId="2" applyFont="1" applyFill="1" applyBorder="1">
      <alignment vertical="center"/>
    </xf>
    <xf numFmtId="168" fontId="51" fillId="0" borderId="0" xfId="2" applyNumberFormat="1" applyFont="1" applyAlignment="1"/>
    <xf numFmtId="9" fontId="19" fillId="0" borderId="0" xfId="6" applyFont="1" applyAlignment="1"/>
    <xf numFmtId="176" fontId="19" fillId="0" borderId="0" xfId="5" applyNumberFormat="1" applyFont="1" applyAlignment="1"/>
    <xf numFmtId="1" fontId="21" fillId="0" borderId="0" xfId="2" applyNumberFormat="1" applyFont="1" applyAlignment="1"/>
    <xf numFmtId="0" fontId="51" fillId="0" borderId="0" xfId="2" applyFont="1" applyAlignment="1"/>
    <xf numFmtId="176" fontId="51" fillId="0" borderId="0" xfId="5" applyNumberFormat="1" applyFont="1" applyAlignment="1"/>
    <xf numFmtId="173" fontId="19" fillId="0" borderId="0" xfId="6" applyNumberFormat="1" applyFont="1" applyAlignment="1"/>
    <xf numFmtId="176" fontId="21" fillId="0" borderId="0" xfId="2" applyNumberFormat="1" applyFont="1" applyAlignment="1"/>
    <xf numFmtId="176" fontId="21" fillId="0" borderId="0" xfId="5" applyNumberFormat="1" applyFont="1" applyAlignment="1"/>
    <xf numFmtId="176" fontId="20" fillId="0" borderId="0" xfId="2" applyNumberFormat="1" applyFont="1" applyAlignment="1"/>
    <xf numFmtId="0" fontId="52" fillId="0" borderId="0" xfId="2" applyFont="1" applyAlignment="1"/>
    <xf numFmtId="0" fontId="53" fillId="6" borderId="0" xfId="2" applyFont="1" applyFill="1" applyAlignment="1"/>
    <xf numFmtId="0" fontId="53" fillId="0" borderId="0" xfId="2" applyFont="1" applyAlignment="1"/>
    <xf numFmtId="0" fontId="20" fillId="0" borderId="0" xfId="2" quotePrefix="1" applyFont="1" applyAlignment="1">
      <alignment wrapText="1"/>
    </xf>
    <xf numFmtId="0" fontId="21" fillId="6" borderId="0" xfId="2" applyFont="1" applyFill="1" applyAlignment="1"/>
    <xf numFmtId="168" fontId="19" fillId="0" borderId="0" xfId="0" applyNumberFormat="1" applyFont="1" applyAlignment="1">
      <alignment vertical="center" wrapText="1"/>
    </xf>
    <xf numFmtId="167" fontId="34" fillId="6" borderId="0" xfId="2" applyNumberFormat="1" applyFont="1" applyFill="1" applyAlignment="1"/>
    <xf numFmtId="1" fontId="53" fillId="6" borderId="0" xfId="2" applyNumberFormat="1" applyFont="1" applyFill="1" applyAlignment="1"/>
    <xf numFmtId="0" fontId="25" fillId="0" borderId="0" xfId="1" applyFont="1" applyFill="1" applyBorder="1" applyAlignment="1"/>
    <xf numFmtId="3" fontId="21" fillId="6" borderId="0" xfId="2" applyNumberFormat="1" applyFont="1" applyFill="1" applyAlignment="1"/>
    <xf numFmtId="1" fontId="34" fillId="6" borderId="0" xfId="2" applyNumberFormat="1" applyFont="1" applyFill="1" applyAlignment="1"/>
    <xf numFmtId="0" fontId="20" fillId="6" borderId="0" xfId="2" applyFont="1" applyFill="1" applyAlignment="1">
      <alignment wrapText="1"/>
    </xf>
    <xf numFmtId="168" fontId="20" fillId="6" borderId="0" xfId="2" applyNumberFormat="1" applyFont="1" applyFill="1" applyAlignment="1"/>
    <xf numFmtId="16" fontId="20" fillId="0" borderId="0" xfId="2" applyNumberFormat="1" applyFont="1" applyAlignment="1"/>
    <xf numFmtId="0" fontId="20" fillId="6" borderId="0" xfId="15" applyFont="1" applyFill="1" applyAlignment="1"/>
    <xf numFmtId="0" fontId="20" fillId="0" borderId="0" xfId="15" applyFont="1" applyAlignment="1">
      <alignment horizontal="center" vertical="center"/>
    </xf>
    <xf numFmtId="0" fontId="21" fillId="0" borderId="0" xfId="15" applyFont="1" applyAlignment="1">
      <alignment horizontal="left" vertical="center"/>
    </xf>
    <xf numFmtId="0" fontId="20" fillId="0" borderId="0" xfId="15" applyFont="1" applyAlignment="1">
      <alignment horizontal="left" vertical="center"/>
    </xf>
    <xf numFmtId="0" fontId="20" fillId="6" borderId="0" xfId="15" applyFont="1" applyFill="1" applyAlignment="1">
      <alignment horizontal="left" vertical="center"/>
    </xf>
    <xf numFmtId="0" fontId="20" fillId="0" borderId="0" xfId="15" applyFont="1" applyAlignment="1">
      <alignment vertical="center" wrapText="1"/>
    </xf>
    <xf numFmtId="0" fontId="20" fillId="6" borderId="0" xfId="15" applyFont="1" applyFill="1" applyAlignment="1">
      <alignment vertical="center" wrapText="1"/>
    </xf>
    <xf numFmtId="1" fontId="20" fillId="0" borderId="0" xfId="15" applyNumberFormat="1" applyFont="1" applyAlignment="1"/>
    <xf numFmtId="0" fontId="20" fillId="6" borderId="3" xfId="15" applyFont="1" applyFill="1" applyBorder="1" applyAlignment="1"/>
    <xf numFmtId="0" fontId="20" fillId="0" borderId="0" xfId="2" applyFont="1" applyAlignment="1">
      <alignment textRotation="45"/>
    </xf>
    <xf numFmtId="0" fontId="44" fillId="0" borderId="0" xfId="0" applyFont="1" applyAlignment="1">
      <alignment horizontal="justify" vertical="center"/>
    </xf>
    <xf numFmtId="0" fontId="54" fillId="0" borderId="0" xfId="2" applyFont="1" applyAlignment="1"/>
    <xf numFmtId="0" fontId="33" fillId="0" borderId="0" xfId="0" applyFont="1" applyAlignment="1">
      <alignment horizontal="left"/>
    </xf>
    <xf numFmtId="0" fontId="34" fillId="0" borderId="0" xfId="2" applyFont="1" applyAlignment="1">
      <alignment wrapText="1"/>
    </xf>
    <xf numFmtId="0" fontId="19" fillId="0" borderId="0" xfId="2" applyFont="1" applyAlignment="1">
      <alignment vertical="center" wrapText="1"/>
    </xf>
    <xf numFmtId="0" fontId="20" fillId="0" borderId="0" xfId="2" applyFont="1" applyAlignment="1">
      <alignment horizontal="center" wrapText="1"/>
    </xf>
    <xf numFmtId="0" fontId="45" fillId="0" borderId="0" xfId="2" applyFont="1" applyAlignment="1">
      <alignment wrapText="1"/>
    </xf>
    <xf numFmtId="167" fontId="34" fillId="0" borderId="0" xfId="2" applyNumberFormat="1" applyFont="1" applyAlignment="1"/>
    <xf numFmtId="167" fontId="19" fillId="0" borderId="0" xfId="2" applyNumberFormat="1" applyFont="1" applyAlignment="1"/>
    <xf numFmtId="169" fontId="45" fillId="0" borderId="0" xfId="2" applyNumberFormat="1" applyFont="1" applyAlignment="1">
      <alignment horizontal="right"/>
    </xf>
    <xf numFmtId="1" fontId="54" fillId="0" borderId="0" xfId="2" applyNumberFormat="1" applyFont="1" applyAlignment="1"/>
    <xf numFmtId="1" fontId="55" fillId="0" borderId="0" xfId="2" applyNumberFormat="1" applyFont="1" applyAlignment="1"/>
    <xf numFmtId="168" fontId="19" fillId="0" borderId="0" xfId="2" applyNumberFormat="1" applyFont="1" applyAlignment="1"/>
    <xf numFmtId="0" fontId="44" fillId="0" borderId="0" xfId="0" applyFont="1" applyAlignment="1"/>
    <xf numFmtId="1" fontId="34" fillId="0" borderId="0" xfId="2" applyNumberFormat="1" applyFont="1" applyAlignment="1"/>
    <xf numFmtId="1" fontId="48" fillId="0" borderId="0" xfId="2" applyNumberFormat="1" applyFont="1" applyAlignment="1"/>
    <xf numFmtId="0" fontId="48" fillId="0" borderId="0" xfId="2" applyFont="1" applyAlignment="1"/>
    <xf numFmtId="169" fontId="19" fillId="0" borderId="0" xfId="2" applyNumberFormat="1" applyFont="1" applyAlignment="1">
      <alignment horizontal="right"/>
    </xf>
    <xf numFmtId="169" fontId="34" fillId="0" borderId="0" xfId="2" applyNumberFormat="1" applyFont="1" applyAlignment="1">
      <alignment horizontal="right"/>
    </xf>
    <xf numFmtId="0" fontId="56" fillId="0" borderId="0" xfId="2" applyFont="1" applyAlignment="1">
      <alignment horizontal="right" vertical="center" wrapText="1"/>
    </xf>
    <xf numFmtId="0" fontId="56" fillId="0" borderId="0" xfId="2" applyFont="1" applyAlignment="1">
      <alignment vertical="center" wrapText="1"/>
    </xf>
    <xf numFmtId="0" fontId="19" fillId="0" borderId="0" xfId="2" applyFont="1" applyAlignment="1">
      <alignment vertical="top" wrapText="1"/>
    </xf>
    <xf numFmtId="0" fontId="58" fillId="10" borderId="15" xfId="1" applyFont="1" applyFill="1" applyBorder="1" applyAlignment="1">
      <alignment vertical="top" wrapText="1"/>
    </xf>
    <xf numFmtId="0" fontId="34" fillId="6" borderId="7" xfId="0" applyFont="1" applyFill="1" applyBorder="1" applyAlignment="1">
      <alignment horizontal="center" vertical="center"/>
    </xf>
    <xf numFmtId="0" fontId="34" fillId="6" borderId="8" xfId="0" applyFont="1" applyFill="1" applyBorder="1" applyAlignment="1">
      <alignment horizontal="center" vertical="center"/>
    </xf>
    <xf numFmtId="0" fontId="34" fillId="6" borderId="9" xfId="0" applyFont="1" applyFill="1" applyBorder="1" applyAlignment="1">
      <alignment horizontal="center" vertical="center"/>
    </xf>
    <xf numFmtId="0" fontId="20" fillId="6" borderId="2" xfId="2" applyFont="1" applyFill="1" applyBorder="1" applyAlignment="1">
      <alignment horizontal="center"/>
    </xf>
    <xf numFmtId="0" fontId="21" fillId="0" borderId="0" xfId="2" applyFont="1" applyAlignment="1"/>
    <xf numFmtId="0" fontId="20" fillId="0" borderId="2" xfId="2" applyFont="1" applyBorder="1" applyAlignment="1">
      <alignment horizontal="center"/>
    </xf>
    <xf numFmtId="0" fontId="23" fillId="0" borderId="0" xfId="0" applyFont="1" applyAlignment="1">
      <alignment horizontal="left" vertical="center" wrapText="1"/>
    </xf>
    <xf numFmtId="0" fontId="20" fillId="0" borderId="0" xfId="2" applyFont="1" applyAlignment="1">
      <alignment horizontal="left" wrapText="1"/>
    </xf>
    <xf numFmtId="0" fontId="34" fillId="6" borderId="7" xfId="33" applyFont="1" applyFill="1" applyBorder="1" applyAlignment="1">
      <alignment horizontal="right" vertical="center"/>
    </xf>
    <xf numFmtId="0" fontId="34" fillId="6" borderId="8" xfId="33" applyFont="1" applyFill="1" applyBorder="1" applyAlignment="1">
      <alignment horizontal="right" vertical="center"/>
    </xf>
    <xf numFmtId="0" fontId="34" fillId="6" borderId="9" xfId="33" applyFont="1" applyFill="1" applyBorder="1" applyAlignment="1">
      <alignment horizontal="right"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/>
    <xf numFmtId="3" fontId="19" fillId="0" borderId="0" xfId="0" applyNumberFormat="1" applyFont="1" applyAlignment="1">
      <alignment horizontal="center" vertical="center"/>
    </xf>
    <xf numFmtId="0" fontId="34" fillId="0" borderId="2" xfId="31" applyFont="1" applyBorder="1" applyAlignment="1">
      <alignment horizontal="center"/>
    </xf>
    <xf numFmtId="0" fontId="19" fillId="0" borderId="10" xfId="31" applyFont="1" applyBorder="1" applyAlignment="1">
      <alignment horizontal="center"/>
    </xf>
    <xf numFmtId="0" fontId="19" fillId="0" borderId="2" xfId="31" applyFont="1" applyBorder="1" applyAlignment="1">
      <alignment horizontal="center"/>
    </xf>
    <xf numFmtId="0" fontId="6" fillId="10" borderId="15" xfId="1" applyFill="1" applyBorder="1" applyAlignment="1"/>
  </cellXfs>
  <cellStyles count="47">
    <cellStyle name="40% - Colore 5 2" xfId="8" xr:uid="{00000000-0005-0000-0000-000031000000}"/>
    <cellStyle name="Collegamento ipertestuale" xfId="1" builtinId="8"/>
    <cellStyle name="Collegamento ipertestuale 2" xfId="12" xr:uid="{00000000-0005-0000-0000-000032000000}"/>
    <cellStyle name="Collegamento ipertestuale 3" xfId="19" xr:uid="{00000000-0005-0000-0000-000033000000}"/>
    <cellStyle name="Collegamento ipertestuale 4" xfId="27" xr:uid="{00000000-0005-0000-0000-000034000000}"/>
    <cellStyle name="Collegamento ipertestuale visitato" xfId="46" builtinId="9" hidden="1"/>
    <cellStyle name="Colore 3 2" xfId="11" xr:uid="{00000000-0005-0000-0000-000035000000}"/>
    <cellStyle name="Colore 5 2" xfId="9" xr:uid="{00000000-0005-0000-0000-000036000000}"/>
    <cellStyle name="Migliaia" xfId="44" builtinId="3"/>
    <cellStyle name="Migliaia 2" xfId="5" xr:uid="{00000000-0005-0000-0000-000037000000}"/>
    <cellStyle name="Migliaia 2 2" xfId="30" xr:uid="{00000000-0005-0000-0000-000038000000}"/>
    <cellStyle name="Migliaia 3" xfId="17" xr:uid="{00000000-0005-0000-0000-000039000000}"/>
    <cellStyle name="Migliaia 4" xfId="25" xr:uid="{00000000-0005-0000-0000-00003A000000}"/>
    <cellStyle name="Normal 2" xfId="34" xr:uid="{00000000-0005-0000-0000-00003B000000}"/>
    <cellStyle name="Normal 2 2" xfId="35" xr:uid="{00000000-0005-0000-0000-00003C000000}"/>
    <cellStyle name="Normal 2 3" xfId="36" xr:uid="{00000000-0005-0000-0000-00003D000000}"/>
    <cellStyle name="Normal 2 4" xfId="37" xr:uid="{00000000-0005-0000-0000-00003E000000}"/>
    <cellStyle name="Normal_TAB3E" xfId="38" xr:uid="{00000000-0005-0000-0000-00003F000000}"/>
    <cellStyle name="Normale" xfId="0" builtinId="0"/>
    <cellStyle name="Normale 2" xfId="2" xr:uid="{00000000-0005-0000-0000-000040000000}"/>
    <cellStyle name="Normale 2 2" xfId="18" xr:uid="{00000000-0005-0000-0000-000041000000}"/>
    <cellStyle name="Normale 2 2 2" xfId="29" xr:uid="{00000000-0005-0000-0000-000042000000}"/>
    <cellStyle name="Normale 2 3" xfId="33" xr:uid="{00000000-0005-0000-0000-000043000000}"/>
    <cellStyle name="Normale 2_26b" xfId="39" xr:uid="{00000000-0005-0000-0000-000044000000}"/>
    <cellStyle name="Normale 3" xfId="14" xr:uid="{00000000-0005-0000-0000-000045000000}"/>
    <cellStyle name="Normale 3 2" xfId="22" xr:uid="{00000000-0005-0000-0000-000046000000}"/>
    <cellStyle name="Normale 3 3" xfId="28" xr:uid="{00000000-0005-0000-0000-000047000000}"/>
    <cellStyle name="Normale 3 4" xfId="41" xr:uid="{00000000-0005-0000-0000-000048000000}"/>
    <cellStyle name="Normale 3_26b" xfId="40" xr:uid="{00000000-0005-0000-0000-00004A000000}"/>
    <cellStyle name="Normale 31" xfId="16" xr:uid="{00000000-0005-0000-0000-000049000000}"/>
    <cellStyle name="Normale 4" xfId="4" xr:uid="{00000000-0005-0000-0000-00004B000000}"/>
    <cellStyle name="Normale 5" xfId="15" xr:uid="{00000000-0005-0000-0000-00004C000000}"/>
    <cellStyle name="Normale 6" xfId="23" xr:uid="{00000000-0005-0000-0000-00004D000000}"/>
    <cellStyle name="Normale 7" xfId="31" xr:uid="{00000000-0005-0000-0000-00004E000000}"/>
    <cellStyle name="Normale 8" xfId="32" xr:uid="{00000000-0005-0000-0000-00004F000000}"/>
    <cellStyle name="Normale 9" xfId="45" xr:uid="{00000000-0005-0000-0000-000050000000}"/>
    <cellStyle name="Normale_22" xfId="42" xr:uid="{00000000-0005-0000-0000-000051000000}"/>
    <cellStyle name="Normale_22_1" xfId="43" xr:uid="{00000000-0005-0000-0000-000052000000}"/>
    <cellStyle name="Normale_TavoleFormati" xfId="3" xr:uid="{00000000-0005-0000-0000-000053000000}"/>
    <cellStyle name="Nota 2" xfId="7" xr:uid="{00000000-0005-0000-0000-000054000000}"/>
    <cellStyle name="Nota 3" xfId="10" xr:uid="{00000000-0005-0000-0000-000055000000}"/>
    <cellStyle name="Percentuale 2" xfId="6" xr:uid="{00000000-0005-0000-0000-000056000000}"/>
    <cellStyle name="Percentuale 3" xfId="24" xr:uid="{00000000-0005-0000-0000-000057000000}"/>
    <cellStyle name="Percentuale 4" xfId="26" xr:uid="{00000000-0005-0000-0000-000058000000}"/>
    <cellStyle name="pvtColumn" xfId="20" xr:uid="{00000000-0005-0000-0000-00005A000000}"/>
    <cellStyle name="pvtRow" xfId="21" xr:uid="{00000000-0005-0000-0000-00005B000000}"/>
    <cellStyle name="Valuta 2" xfId="13" xr:uid="{00000000-0005-0000-0000-000059000000}"/>
  </cellStyles>
  <dxfs count="4">
    <dxf>
      <font>
        <color rgb="FF002060"/>
      </font>
    </dxf>
    <dxf>
      <font>
        <color rgb="FF002060"/>
      </font>
    </dxf>
    <dxf>
      <font>
        <color rgb="FF002060"/>
      </font>
    </dxf>
    <dxf>
      <font>
        <b/>
        <color rgb="FF002060"/>
      </font>
      <fill>
        <patternFill patternType="solid">
          <fgColor rgb="FF00000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plotArea>
      <c:layout>
        <c:manualLayout>
          <c:xMode val="edge"/>
          <c:yMode val="edge"/>
          <c:x val="4.2518549909757196E-2"/>
          <c:y val="6.5130477800222616E-2"/>
          <c:w val="0.95748145009024277"/>
          <c:h val="0.894837778785505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'1'!$E$6</c:f>
              <c:strCache>
                <c:ptCount val="1"/>
                <c:pt idx="0">
                  <c:v>Beni</c:v>
                </c:pt>
              </c:strCache>
            </c:strRef>
          </c:tx>
          <c:spPr>
            <a:solidFill>
              <a:srgbClr val="2F5597"/>
            </a:solidFill>
            <a:ln>
              <a:noFill/>
              <a:round/>
            </a:ln>
          </c:spPr>
          <c:invertIfNegative val="1"/>
          <c:cat>
            <c:strRef>
              <c:f>'1'!$D$7:$D$11</c:f>
              <c:strCache>
                <c:ptCount val="5"/>
                <c:pt idx="0">
                  <c:v>Germania</c:v>
                </c:pt>
                <c:pt idx="1">
                  <c:v>Spagna</c:v>
                </c:pt>
                <c:pt idx="2">
                  <c:v>Francia</c:v>
                </c:pt>
                <c:pt idx="3">
                  <c:v>Italia</c:v>
                </c:pt>
                <c:pt idx="4">
                  <c:v>R.Unito</c:v>
                </c:pt>
              </c:strCache>
            </c:strRef>
          </c:cat>
          <c:val>
            <c:numRef>
              <c:f>'1'!$E$7:$E$11</c:f>
              <c:numCache>
                <c:formatCode>#,##0.0</c:formatCode>
                <c:ptCount val="5"/>
                <c:pt idx="0">
                  <c:v>38.1666666666667</c:v>
                </c:pt>
                <c:pt idx="1">
                  <c:v>24.033333333333299</c:v>
                </c:pt>
                <c:pt idx="2">
                  <c:v>21.933333333333302</c:v>
                </c:pt>
                <c:pt idx="3">
                  <c:v>25.3333333333333</c:v>
                </c:pt>
                <c:pt idx="4">
                  <c:v>16.5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3AAB-A94D-8ACD-CEC1775AC8AB}"/>
            </c:ext>
          </c:extLst>
        </c:ser>
        <c:ser>
          <c:idx val="1"/>
          <c:order val="1"/>
          <c:tx>
            <c:strRef>
              <c:f>'1'!$F$6</c:f>
              <c:strCache>
                <c:ptCount val="1"/>
                <c:pt idx="0">
                  <c:v>Servizi</c:v>
                </c:pt>
              </c:strCache>
            </c:strRef>
          </c:tx>
          <c:spPr>
            <a:solidFill>
              <a:srgbClr val="FFC000"/>
            </a:solidFill>
            <a:ln>
              <a:noFill/>
              <a:round/>
            </a:ln>
          </c:spPr>
          <c:invertIfNegative val="1"/>
          <c:cat>
            <c:strRef>
              <c:f>'1'!$D$7:$D$11</c:f>
              <c:strCache>
                <c:ptCount val="5"/>
                <c:pt idx="0">
                  <c:v>Germania</c:v>
                </c:pt>
                <c:pt idx="1">
                  <c:v>Spagna</c:v>
                </c:pt>
                <c:pt idx="2">
                  <c:v>Francia</c:v>
                </c:pt>
                <c:pt idx="3">
                  <c:v>Italia</c:v>
                </c:pt>
                <c:pt idx="4">
                  <c:v>R.Unito</c:v>
                </c:pt>
              </c:strCache>
            </c:strRef>
          </c:cat>
          <c:val>
            <c:numRef>
              <c:f>'1'!$F$7:$F$11</c:f>
              <c:numCache>
                <c:formatCode>#,##0.0</c:formatCode>
                <c:ptCount val="5"/>
                <c:pt idx="0">
                  <c:v>9.0333333333333297</c:v>
                </c:pt>
                <c:pt idx="1">
                  <c:v>11.033333333333299</c:v>
                </c:pt>
                <c:pt idx="2">
                  <c:v>9.5</c:v>
                </c:pt>
                <c:pt idx="3">
                  <c:v>5.9</c:v>
                </c:pt>
                <c:pt idx="4">
                  <c:v>14.233333333333301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3AAB-A94D-8ACD-CEC1775AC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overlap val="100"/>
        <c:axId val="1111"/>
        <c:axId val="2222"/>
      </c:barChart>
      <c:catAx>
        <c:axId val="1111"/>
        <c:scaling>
          <c:orientation val="minMax"/>
        </c:scaling>
        <c:delete val="0"/>
        <c:axPos val="b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low"/>
        <c:spPr>
          <a:noFill/>
          <a:ln>
            <a:noFill/>
            <a:round/>
          </a:ln>
        </c:spPr>
        <c:txPr>
          <a:bodyPr rot="0" vert="horz" anchor="ctr" anchorCtr="1"/>
          <a:lstStyle/>
          <a:p>
            <a:pPr>
              <a:defRPr sz="700" b="0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endParaRPr lang="it-IT"/>
          </a:p>
        </c:txPr>
        <c:crossAx val="2222"/>
        <c:crosses val="autoZero"/>
        <c:auto val="1"/>
        <c:lblAlgn val="ctr"/>
        <c:lblOffset val="0"/>
        <c:noMultiLvlLbl val="1"/>
      </c:catAx>
      <c:valAx>
        <c:axId val="2222"/>
        <c:scaling>
          <c:orientation val="minMax"/>
        </c:scaling>
        <c:delete val="0"/>
        <c:axPos val="l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title>
          <c:tx>
            <c:rich>
              <a:bodyPr rot="0" vert="horz" anchor="ctr" anchorCtr="1"/>
              <a:lstStyle/>
              <a:p>
                <a:pPr>
                  <a:defRPr sz="1000" b="0" i="0" u="none" baseline="0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r>
                  <a:rPr lang="ko-KR" altLang="en-US" sz="1000" b="0" i="0" u="none" baseline="0">
                    <a:solidFill>
                      <a:srgbClr val="000000"/>
                    </a:solidFill>
                    <a:latin typeface="Calibri"/>
                    <a:ea typeface="Calibri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0"/>
              <c:y val="4.6126891206662033E-3"/>
            </c:manualLayout>
          </c:layout>
          <c:overlay val="0"/>
          <c:spPr>
            <a:noFill/>
            <a:ln>
              <a:noFill/>
              <a:round/>
            </a:ln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  <a:round/>
          </a:ln>
        </c:spPr>
        <c:txPr>
          <a:bodyPr/>
          <a:lstStyle/>
          <a:p>
            <a:pPr>
              <a:defRPr sz="700" b="0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endParaRPr lang="it-IT"/>
          </a:p>
        </c:txPr>
        <c:crossAx val="1111"/>
        <c:crosses val="autoZero"/>
        <c:crossBetween val="between"/>
        <c:majorUnit val="10"/>
      </c:valAx>
      <c:spPr>
        <a:solidFill>
          <a:srgbClr val="EAEAEA">
            <a:alpha val="100000"/>
          </a:srgbClr>
        </a:solidFill>
        <a:ln w="9525" cap="flat">
          <a:solidFill>
            <a:srgbClr val="FFFFFF">
              <a:alpha val="100000"/>
            </a:srgbClr>
          </a:solidFill>
          <a:round/>
        </a:ln>
      </c:spPr>
    </c:plotArea>
    <c:legend>
      <c:legendPos val="t"/>
      <c:overlay val="0"/>
      <c:spPr>
        <a:noFill/>
        <a:ln>
          <a:noFill/>
          <a:round/>
        </a:ln>
      </c:spPr>
      <c:txPr>
        <a:bodyPr rot="0" vert="horz" anchor="ctr" anchorCtr="1"/>
        <a:lstStyle/>
        <a:p>
          <a:pPr>
            <a:defRPr sz="700" b="0" i="0" u="none" baseline="0">
              <a:solidFill>
                <a:srgbClr val="000000"/>
              </a:solidFill>
              <a:latin typeface="Arial"/>
              <a:ea typeface="Arial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>
        <a:alpha val="100000"/>
      </a:srgbClr>
    </a:solidFill>
    <a:ln>
      <a:noFill/>
      <a:round/>
    </a:ln>
  </c:spPr>
  <c:txPr>
    <a:bodyPr/>
    <a:lstStyle/>
    <a:p>
      <a:pPr>
        <a:defRPr sz="700" b="0" i="0" u="none" baseline="0">
          <a:solidFill>
            <a:srgbClr val="000000"/>
          </a:solidFill>
          <a:latin typeface="Arial"/>
          <a:ea typeface="Arial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'5'!$D$6</c:f>
              <c:strCache>
                <c:ptCount val="1"/>
                <c:pt idx="0">
                  <c:v>Cereali e preparazioni</c:v>
                </c:pt>
              </c:strCache>
            </c:strRef>
          </c:tx>
          <c:spPr>
            <a:solidFill>
              <a:srgbClr val="C6E0B3">
                <a:alpha val="100000"/>
              </a:srgbClr>
            </a:solidFill>
            <a:ln>
              <a:noFill/>
              <a:round/>
            </a:ln>
          </c:spPr>
          <c:cat>
            <c:strRef>
              <c:f>'5'!$E$5:$M$5</c:f>
              <c:strCache>
                <c:ptCount val="9"/>
                <c:pt idx="0">
                  <c:v>1862-69</c:v>
                </c:pt>
                <c:pt idx="1">
                  <c:v>1870-79</c:v>
                </c:pt>
                <c:pt idx="2">
                  <c:v>1880-89</c:v>
                </c:pt>
                <c:pt idx="3">
                  <c:v>1890-99</c:v>
                </c:pt>
                <c:pt idx="4">
                  <c:v>1900-09</c:v>
                </c:pt>
                <c:pt idx="5">
                  <c:v>1910-14</c:v>
                </c:pt>
                <c:pt idx="6">
                  <c:v>1915-19</c:v>
                </c:pt>
                <c:pt idx="7">
                  <c:v>1920-29</c:v>
                </c:pt>
                <c:pt idx="8">
                  <c:v>1930-39</c:v>
                </c:pt>
              </c:strCache>
            </c:strRef>
          </c:cat>
          <c:val>
            <c:numRef>
              <c:f>'5'!$E$6:$M$6</c:f>
              <c:numCache>
                <c:formatCode>0.00</c:formatCode>
                <c:ptCount val="9"/>
                <c:pt idx="0">
                  <c:v>10.4859409683592</c:v>
                </c:pt>
                <c:pt idx="1">
                  <c:v>6.9341637879765603</c:v>
                </c:pt>
                <c:pt idx="2">
                  <c:v>4.2345939912197297</c:v>
                </c:pt>
                <c:pt idx="3">
                  <c:v>2.1403660131192401</c:v>
                </c:pt>
                <c:pt idx="4">
                  <c:v>3.1171012617908098</c:v>
                </c:pt>
                <c:pt idx="5">
                  <c:v>4.5469920886338899</c:v>
                </c:pt>
                <c:pt idx="6">
                  <c:v>1.09412025004173</c:v>
                </c:pt>
                <c:pt idx="7">
                  <c:v>3.03108681952583</c:v>
                </c:pt>
                <c:pt idx="8">
                  <c:v>4.0061645712400704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67-5E4C-BDFE-268DE2927F93}"/>
            </c:ext>
          </c:extLst>
        </c:ser>
        <c:ser>
          <c:idx val="1"/>
          <c:order val="1"/>
          <c:tx>
            <c:strRef>
              <c:f>'5'!$D$7</c:f>
              <c:strCache>
                <c:ptCount val="1"/>
                <c:pt idx="0">
                  <c:v>Animali vivi</c:v>
                </c:pt>
              </c:strCache>
            </c:strRef>
          </c:tx>
          <c:spPr>
            <a:solidFill>
              <a:srgbClr val="00B050">
                <a:alpha val="100000"/>
              </a:srgbClr>
            </a:solidFill>
            <a:ln>
              <a:noFill/>
              <a:round/>
            </a:ln>
          </c:spPr>
          <c:cat>
            <c:strRef>
              <c:f>'5'!$E$5:$M$5</c:f>
              <c:strCache>
                <c:ptCount val="9"/>
                <c:pt idx="0">
                  <c:v>1862-69</c:v>
                </c:pt>
                <c:pt idx="1">
                  <c:v>1870-79</c:v>
                </c:pt>
                <c:pt idx="2">
                  <c:v>1880-89</c:v>
                </c:pt>
                <c:pt idx="3">
                  <c:v>1890-99</c:v>
                </c:pt>
                <c:pt idx="4">
                  <c:v>1900-09</c:v>
                </c:pt>
                <c:pt idx="5">
                  <c:v>1910-14</c:v>
                </c:pt>
                <c:pt idx="6">
                  <c:v>1915-19</c:v>
                </c:pt>
                <c:pt idx="7">
                  <c:v>1920-29</c:v>
                </c:pt>
                <c:pt idx="8">
                  <c:v>1930-39</c:v>
                </c:pt>
              </c:strCache>
            </c:strRef>
          </c:cat>
          <c:val>
            <c:numRef>
              <c:f>'5'!$E$7:$M$7</c:f>
              <c:numCache>
                <c:formatCode>0.00</c:formatCode>
                <c:ptCount val="9"/>
                <c:pt idx="0">
                  <c:v>2.9898548190207599</c:v>
                </c:pt>
                <c:pt idx="1">
                  <c:v>4.5290484102843598</c:v>
                </c:pt>
                <c:pt idx="2">
                  <c:v>3.0515801020381899</c:v>
                </c:pt>
                <c:pt idx="3">
                  <c:v>2.68783965164421</c:v>
                </c:pt>
                <c:pt idx="4">
                  <c:v>1.552023837096</c:v>
                </c:pt>
                <c:pt idx="5">
                  <c:v>1.2248988019690501</c:v>
                </c:pt>
                <c:pt idx="6">
                  <c:v>0.46151832269682203</c:v>
                </c:pt>
                <c:pt idx="7">
                  <c:v>0.29987146641269202</c:v>
                </c:pt>
                <c:pt idx="8">
                  <c:v>0.45350836378383103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67-5E4C-BDFE-268DE2927F93}"/>
            </c:ext>
          </c:extLst>
        </c:ser>
        <c:ser>
          <c:idx val="2"/>
          <c:order val="2"/>
          <c:tx>
            <c:strRef>
              <c:f>'5'!$D$8</c:f>
              <c:strCache>
                <c:ptCount val="1"/>
                <c:pt idx="0">
                  <c:v>Prod.caseari e uova</c:v>
                </c:pt>
              </c:strCache>
            </c:strRef>
          </c:tx>
          <c:spPr>
            <a:solidFill>
              <a:srgbClr val="70AD47">
                <a:alpha val="100000"/>
              </a:srgbClr>
            </a:solidFill>
            <a:ln>
              <a:noFill/>
              <a:round/>
            </a:ln>
          </c:spPr>
          <c:cat>
            <c:strRef>
              <c:f>'5'!$E$5:$M$5</c:f>
              <c:strCache>
                <c:ptCount val="9"/>
                <c:pt idx="0">
                  <c:v>1862-69</c:v>
                </c:pt>
                <c:pt idx="1">
                  <c:v>1870-79</c:v>
                </c:pt>
                <c:pt idx="2">
                  <c:v>1880-89</c:v>
                </c:pt>
                <c:pt idx="3">
                  <c:v>1890-99</c:v>
                </c:pt>
                <c:pt idx="4">
                  <c:v>1900-09</c:v>
                </c:pt>
                <c:pt idx="5">
                  <c:v>1910-14</c:v>
                </c:pt>
                <c:pt idx="6">
                  <c:v>1915-19</c:v>
                </c:pt>
                <c:pt idx="7">
                  <c:v>1920-29</c:v>
                </c:pt>
                <c:pt idx="8">
                  <c:v>1930-39</c:v>
                </c:pt>
              </c:strCache>
            </c:strRef>
          </c:cat>
          <c:val>
            <c:numRef>
              <c:f>'5'!$E$8:$M$8</c:f>
              <c:numCache>
                <c:formatCode>0.00</c:formatCode>
                <c:ptCount val="9"/>
                <c:pt idx="0">
                  <c:v>1.22530869983616</c:v>
                </c:pt>
                <c:pt idx="1">
                  <c:v>2.06289391025711</c:v>
                </c:pt>
                <c:pt idx="2">
                  <c:v>3.7962234772970702</c:v>
                </c:pt>
                <c:pt idx="3">
                  <c:v>4.92261523103556</c:v>
                </c:pt>
                <c:pt idx="4">
                  <c:v>5.4395770355362298</c:v>
                </c:pt>
                <c:pt idx="5">
                  <c:v>5.4025600225067798</c:v>
                </c:pt>
                <c:pt idx="6">
                  <c:v>1.1621942435163899</c:v>
                </c:pt>
                <c:pt idx="7">
                  <c:v>3.6680540429689099</c:v>
                </c:pt>
                <c:pt idx="8">
                  <c:v>3.1847070810755498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67-5E4C-BDFE-268DE2927F93}"/>
            </c:ext>
          </c:extLst>
        </c:ser>
        <c:ser>
          <c:idx val="3"/>
          <c:order val="3"/>
          <c:tx>
            <c:strRef>
              <c:f>'5'!$D$9</c:f>
              <c:strCache>
                <c:ptCount val="1"/>
                <c:pt idx="0">
                  <c:v>Frutta e vegetali</c:v>
                </c:pt>
              </c:strCache>
            </c:strRef>
          </c:tx>
          <c:spPr>
            <a:solidFill>
              <a:srgbClr val="92D050">
                <a:alpha val="100000"/>
              </a:srgbClr>
            </a:solidFill>
            <a:ln>
              <a:noFill/>
              <a:round/>
            </a:ln>
          </c:spPr>
          <c:cat>
            <c:strRef>
              <c:f>'5'!$E$5:$M$5</c:f>
              <c:strCache>
                <c:ptCount val="9"/>
                <c:pt idx="0">
                  <c:v>1862-69</c:v>
                </c:pt>
                <c:pt idx="1">
                  <c:v>1870-79</c:v>
                </c:pt>
                <c:pt idx="2">
                  <c:v>1880-89</c:v>
                </c:pt>
                <c:pt idx="3">
                  <c:v>1890-99</c:v>
                </c:pt>
                <c:pt idx="4">
                  <c:v>1900-09</c:v>
                </c:pt>
                <c:pt idx="5">
                  <c:v>1910-14</c:v>
                </c:pt>
                <c:pt idx="6">
                  <c:v>1915-19</c:v>
                </c:pt>
                <c:pt idx="7">
                  <c:v>1920-29</c:v>
                </c:pt>
                <c:pt idx="8">
                  <c:v>1930-39</c:v>
                </c:pt>
              </c:strCache>
            </c:strRef>
          </c:cat>
          <c:val>
            <c:numRef>
              <c:f>'5'!$E$9:$M$9</c:f>
              <c:numCache>
                <c:formatCode>0.00</c:formatCode>
                <c:ptCount val="9"/>
                <c:pt idx="0">
                  <c:v>7.2727696083626903</c:v>
                </c:pt>
                <c:pt idx="1">
                  <c:v>5.1309121094046697</c:v>
                </c:pt>
                <c:pt idx="2">
                  <c:v>5.5656631842594804</c:v>
                </c:pt>
                <c:pt idx="3">
                  <c:v>7.5671298044262496</c:v>
                </c:pt>
                <c:pt idx="4">
                  <c:v>8.4957211390279603</c:v>
                </c:pt>
                <c:pt idx="5">
                  <c:v>11.654659535749699</c:v>
                </c:pt>
                <c:pt idx="6">
                  <c:v>8.5409796573095704</c:v>
                </c:pt>
                <c:pt idx="7">
                  <c:v>12.2546259240321</c:v>
                </c:pt>
                <c:pt idx="8">
                  <c:v>17.077086373535099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67-5E4C-BDFE-268DE2927F93}"/>
            </c:ext>
          </c:extLst>
        </c:ser>
        <c:ser>
          <c:idx val="4"/>
          <c:order val="4"/>
          <c:tx>
            <c:strRef>
              <c:f>'5'!$D$10</c:f>
              <c:strCache>
                <c:ptCount val="1"/>
                <c:pt idx="0">
                  <c:v>Altri prod.alim., bev.e tabacco</c:v>
                </c:pt>
              </c:strCache>
            </c:strRef>
          </c:tx>
          <c:spPr>
            <a:pattFill prst="dkUpDiag">
              <a:fgClr>
                <a:srgbClr val="92D050">
                  <a:alpha val="100000"/>
                </a:srgbClr>
              </a:fgClr>
              <a:bgClr>
                <a:srgbClr val="FFFFFF">
                  <a:alpha val="100000"/>
                </a:srgbClr>
              </a:bgClr>
            </a:pattFill>
            <a:ln w="25400" cap="flat">
              <a:solidFill>
                <a:srgbClr val="00B050">
                  <a:alpha val="100000"/>
                </a:srgbClr>
              </a:solidFill>
              <a:round/>
            </a:ln>
          </c:spPr>
          <c:cat>
            <c:strRef>
              <c:f>'5'!$E$5:$M$5</c:f>
              <c:strCache>
                <c:ptCount val="9"/>
                <c:pt idx="0">
                  <c:v>1862-69</c:v>
                </c:pt>
                <c:pt idx="1">
                  <c:v>1870-79</c:v>
                </c:pt>
                <c:pt idx="2">
                  <c:v>1880-89</c:v>
                </c:pt>
                <c:pt idx="3">
                  <c:v>1890-99</c:v>
                </c:pt>
                <c:pt idx="4">
                  <c:v>1900-09</c:v>
                </c:pt>
                <c:pt idx="5">
                  <c:v>1910-14</c:v>
                </c:pt>
                <c:pt idx="6">
                  <c:v>1915-19</c:v>
                </c:pt>
                <c:pt idx="7">
                  <c:v>1920-29</c:v>
                </c:pt>
                <c:pt idx="8">
                  <c:v>1930-39</c:v>
                </c:pt>
              </c:strCache>
            </c:strRef>
          </c:cat>
          <c:val>
            <c:numRef>
              <c:f>'5'!$E$10:$M$10</c:f>
              <c:numCache>
                <c:formatCode>0.00</c:formatCode>
                <c:ptCount val="9"/>
                <c:pt idx="0">
                  <c:v>1.42135768617011</c:v>
                </c:pt>
                <c:pt idx="1">
                  <c:v>1.7515277994191201</c:v>
                </c:pt>
                <c:pt idx="2">
                  <c:v>1.9458109468264599</c:v>
                </c:pt>
                <c:pt idx="3">
                  <c:v>2.1193990096333599</c:v>
                </c:pt>
                <c:pt idx="4">
                  <c:v>2.2456343100782501</c:v>
                </c:pt>
                <c:pt idx="5">
                  <c:v>2.78645386504411</c:v>
                </c:pt>
                <c:pt idx="6">
                  <c:v>1.7762238395125201</c:v>
                </c:pt>
                <c:pt idx="7">
                  <c:v>2.4805116449174598</c:v>
                </c:pt>
                <c:pt idx="8">
                  <c:v>3.5674741157359802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267-5E4C-BDFE-268DE2927F93}"/>
            </c:ext>
          </c:extLst>
        </c:ser>
        <c:ser>
          <c:idx val="7"/>
          <c:order val="5"/>
          <c:tx>
            <c:strRef>
              <c:f>'5'!$D$11</c:f>
              <c:strCache>
                <c:ptCount val="1"/>
                <c:pt idx="0">
                  <c:v>semi, piante e altri pr.vegetali</c:v>
                </c:pt>
              </c:strCache>
            </c:strRef>
          </c:tx>
          <c:spPr>
            <a:pattFill prst="dkDnDiag">
              <a:fgClr>
                <a:srgbClr val="00B050">
                  <a:alpha val="100000"/>
                </a:srgbClr>
              </a:fgClr>
              <a:bgClr>
                <a:srgbClr val="FFFFFF">
                  <a:alpha val="100000"/>
                </a:srgbClr>
              </a:bgClr>
            </a:pattFill>
            <a:ln>
              <a:noFill/>
              <a:round/>
            </a:ln>
          </c:spPr>
          <c:cat>
            <c:strRef>
              <c:f>'5'!$E$5:$M$5</c:f>
              <c:strCache>
                <c:ptCount val="9"/>
                <c:pt idx="0">
                  <c:v>1862-69</c:v>
                </c:pt>
                <c:pt idx="1">
                  <c:v>1870-79</c:v>
                </c:pt>
                <c:pt idx="2">
                  <c:v>1880-89</c:v>
                </c:pt>
                <c:pt idx="3">
                  <c:v>1890-99</c:v>
                </c:pt>
                <c:pt idx="4">
                  <c:v>1900-09</c:v>
                </c:pt>
                <c:pt idx="5">
                  <c:v>1910-14</c:v>
                </c:pt>
                <c:pt idx="6">
                  <c:v>1915-19</c:v>
                </c:pt>
                <c:pt idx="7">
                  <c:v>1920-29</c:v>
                </c:pt>
                <c:pt idx="8">
                  <c:v>1930-39</c:v>
                </c:pt>
              </c:strCache>
            </c:strRef>
          </c:cat>
          <c:val>
            <c:numRef>
              <c:f>'5'!$E$11:$M$11</c:f>
              <c:numCache>
                <c:formatCode>0.00</c:formatCode>
                <c:ptCount val="9"/>
                <c:pt idx="0">
                  <c:v>2.0603267320005898</c:v>
                </c:pt>
                <c:pt idx="1">
                  <c:v>1.24614055727579</c:v>
                </c:pt>
                <c:pt idx="2">
                  <c:v>0.62091723138525401</c:v>
                </c:pt>
                <c:pt idx="3">
                  <c:v>1.4681670858028499</c:v>
                </c:pt>
                <c:pt idx="4">
                  <c:v>1.20000073074533</c:v>
                </c:pt>
                <c:pt idx="5">
                  <c:v>1.70850617965317</c:v>
                </c:pt>
                <c:pt idx="6">
                  <c:v>2.0536181549283801</c:v>
                </c:pt>
                <c:pt idx="7">
                  <c:v>1.09065316831864</c:v>
                </c:pt>
                <c:pt idx="8">
                  <c:v>0.97871617312584602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267-5E4C-BDFE-268DE2927F93}"/>
            </c:ext>
          </c:extLst>
        </c:ser>
        <c:ser>
          <c:idx val="5"/>
          <c:order val="6"/>
          <c:tx>
            <c:strRef>
              <c:f>'5'!$D$12</c:f>
              <c:strCache>
                <c:ptCount val="1"/>
                <c:pt idx="0">
                  <c:v>Olio d'oliva</c:v>
                </c:pt>
              </c:strCache>
            </c:strRef>
          </c:tx>
          <c:spPr>
            <a:solidFill>
              <a:srgbClr val="008000">
                <a:alpha val="100000"/>
              </a:srgbClr>
            </a:solidFill>
            <a:ln>
              <a:noFill/>
              <a:round/>
            </a:ln>
          </c:spPr>
          <c:cat>
            <c:strRef>
              <c:f>'5'!$E$5:$M$5</c:f>
              <c:strCache>
                <c:ptCount val="9"/>
                <c:pt idx="0">
                  <c:v>1862-69</c:v>
                </c:pt>
                <c:pt idx="1">
                  <c:v>1870-79</c:v>
                </c:pt>
                <c:pt idx="2">
                  <c:v>1880-89</c:v>
                </c:pt>
                <c:pt idx="3">
                  <c:v>1890-99</c:v>
                </c:pt>
                <c:pt idx="4">
                  <c:v>1900-09</c:v>
                </c:pt>
                <c:pt idx="5">
                  <c:v>1910-14</c:v>
                </c:pt>
                <c:pt idx="6">
                  <c:v>1915-19</c:v>
                </c:pt>
                <c:pt idx="7">
                  <c:v>1920-29</c:v>
                </c:pt>
                <c:pt idx="8">
                  <c:v>1930-39</c:v>
                </c:pt>
              </c:strCache>
            </c:strRef>
          </c:cat>
          <c:val>
            <c:numRef>
              <c:f>'5'!$E$12:$M$12</c:f>
              <c:numCache>
                <c:formatCode>0.00</c:formatCode>
                <c:ptCount val="9"/>
                <c:pt idx="0">
                  <c:v>11.900890510401901</c:v>
                </c:pt>
                <c:pt idx="1">
                  <c:v>10.1659221995248</c:v>
                </c:pt>
                <c:pt idx="2">
                  <c:v>6.5851598849689301</c:v>
                </c:pt>
                <c:pt idx="3">
                  <c:v>4.8008715787841698</c:v>
                </c:pt>
                <c:pt idx="4">
                  <c:v>2.9239103820690202</c:v>
                </c:pt>
                <c:pt idx="5">
                  <c:v>2.1481130922323</c:v>
                </c:pt>
                <c:pt idx="6">
                  <c:v>0.76780448487036301</c:v>
                </c:pt>
                <c:pt idx="7">
                  <c:v>2.0294806993246</c:v>
                </c:pt>
                <c:pt idx="8">
                  <c:v>1.8345355596305499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267-5E4C-BDFE-268DE2927F93}"/>
            </c:ext>
          </c:extLst>
        </c:ser>
        <c:ser>
          <c:idx val="6"/>
          <c:order val="7"/>
          <c:tx>
            <c:strRef>
              <c:f>'5'!$D$13</c:f>
              <c:strCache>
                <c:ptCount val="1"/>
                <c:pt idx="0">
                  <c:v>Vino</c:v>
                </c:pt>
              </c:strCache>
            </c:strRef>
          </c:tx>
          <c:spPr>
            <a:solidFill>
              <a:srgbClr val="C00000">
                <a:alpha val="100000"/>
              </a:srgbClr>
            </a:solidFill>
            <a:ln>
              <a:noFill/>
              <a:round/>
            </a:ln>
          </c:spPr>
          <c:cat>
            <c:strRef>
              <c:f>'5'!$E$5:$M$5</c:f>
              <c:strCache>
                <c:ptCount val="9"/>
                <c:pt idx="0">
                  <c:v>1862-69</c:v>
                </c:pt>
                <c:pt idx="1">
                  <c:v>1870-79</c:v>
                </c:pt>
                <c:pt idx="2">
                  <c:v>1880-89</c:v>
                </c:pt>
                <c:pt idx="3">
                  <c:v>1890-99</c:v>
                </c:pt>
                <c:pt idx="4">
                  <c:v>1900-09</c:v>
                </c:pt>
                <c:pt idx="5">
                  <c:v>1910-14</c:v>
                </c:pt>
                <c:pt idx="6">
                  <c:v>1915-19</c:v>
                </c:pt>
                <c:pt idx="7">
                  <c:v>1920-29</c:v>
                </c:pt>
                <c:pt idx="8">
                  <c:v>1930-39</c:v>
                </c:pt>
              </c:strCache>
            </c:strRef>
          </c:cat>
          <c:val>
            <c:numRef>
              <c:f>'5'!$E$13:$M$13</c:f>
              <c:numCache>
                <c:formatCode>0.00</c:formatCode>
                <c:ptCount val="9"/>
                <c:pt idx="0">
                  <c:v>2.2704883648302001</c:v>
                </c:pt>
                <c:pt idx="1">
                  <c:v>1.87778640526378</c:v>
                </c:pt>
                <c:pt idx="2">
                  <c:v>5.9909704391074499</c:v>
                </c:pt>
                <c:pt idx="3">
                  <c:v>5.0125983470553699</c:v>
                </c:pt>
                <c:pt idx="4">
                  <c:v>2.7539990218873802</c:v>
                </c:pt>
                <c:pt idx="5">
                  <c:v>3.2695249417245802</c:v>
                </c:pt>
                <c:pt idx="6">
                  <c:v>4.9354409432892004</c:v>
                </c:pt>
                <c:pt idx="7">
                  <c:v>1.95368395370079</c:v>
                </c:pt>
                <c:pt idx="8">
                  <c:v>2.4152969082146298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267-5E4C-BDFE-268DE2927F93}"/>
            </c:ext>
          </c:extLst>
        </c:ser>
        <c:ser>
          <c:idx val="8"/>
          <c:order val="8"/>
          <c:tx>
            <c:strRef>
              <c:f>'5'!$D$14</c:f>
              <c:strCache>
                <c:ptCount val="1"/>
                <c:pt idx="0">
                  <c:v>Seta greggia (filo)</c:v>
                </c:pt>
              </c:strCache>
            </c:strRef>
          </c:tx>
          <c:spPr>
            <a:solidFill>
              <a:srgbClr val="E1C9F8">
                <a:alpha val="100000"/>
              </a:srgbClr>
            </a:solidFill>
            <a:ln>
              <a:noFill/>
              <a:round/>
            </a:ln>
          </c:spPr>
          <c:cat>
            <c:strRef>
              <c:f>'5'!$E$5:$M$5</c:f>
              <c:strCache>
                <c:ptCount val="9"/>
                <c:pt idx="0">
                  <c:v>1862-69</c:v>
                </c:pt>
                <c:pt idx="1">
                  <c:v>1870-79</c:v>
                </c:pt>
                <c:pt idx="2">
                  <c:v>1880-89</c:v>
                </c:pt>
                <c:pt idx="3">
                  <c:v>1890-99</c:v>
                </c:pt>
                <c:pt idx="4">
                  <c:v>1900-09</c:v>
                </c:pt>
                <c:pt idx="5">
                  <c:v>1910-14</c:v>
                </c:pt>
                <c:pt idx="6">
                  <c:v>1915-19</c:v>
                </c:pt>
                <c:pt idx="7">
                  <c:v>1920-29</c:v>
                </c:pt>
                <c:pt idx="8">
                  <c:v>1930-39</c:v>
                </c:pt>
              </c:strCache>
            </c:strRef>
          </c:cat>
          <c:val>
            <c:numRef>
              <c:f>'5'!$E$14:$M$14</c:f>
              <c:numCache>
                <c:formatCode>0.00</c:formatCode>
                <c:ptCount val="9"/>
                <c:pt idx="0">
                  <c:v>29.229962707267401</c:v>
                </c:pt>
                <c:pt idx="1">
                  <c:v>27.091366190772199</c:v>
                </c:pt>
                <c:pt idx="2">
                  <c:v>28.213725440652201</c:v>
                </c:pt>
                <c:pt idx="3">
                  <c:v>26.0175515264539</c:v>
                </c:pt>
                <c:pt idx="4">
                  <c:v>27.1922599102863</c:v>
                </c:pt>
                <c:pt idx="5">
                  <c:v>15.413604104896301</c:v>
                </c:pt>
                <c:pt idx="6">
                  <c:v>16.115014834840501</c:v>
                </c:pt>
                <c:pt idx="7">
                  <c:v>13.529641721006699</c:v>
                </c:pt>
                <c:pt idx="8">
                  <c:v>3.9808835602147501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267-5E4C-BDFE-268DE2927F93}"/>
            </c:ext>
          </c:extLst>
        </c:ser>
        <c:ser>
          <c:idx val="9"/>
          <c:order val="9"/>
          <c:tx>
            <c:strRef>
              <c:f>'5'!$D$15</c:f>
              <c:strCache>
                <c:ptCount val="1"/>
                <c:pt idx="0">
                  <c:v>Bozzoli e cascami di seta</c:v>
                </c:pt>
              </c:strCache>
            </c:strRef>
          </c:tx>
          <c:spPr>
            <a:pattFill prst="pct70">
              <a:fgClr>
                <a:srgbClr val="E1C9F8">
                  <a:alpha val="100000"/>
                </a:srgbClr>
              </a:fgClr>
              <a:bgClr>
                <a:srgbClr val="FFFFFF">
                  <a:alpha val="100000"/>
                </a:srgbClr>
              </a:bgClr>
            </a:pattFill>
            <a:ln>
              <a:noFill/>
              <a:round/>
            </a:ln>
          </c:spPr>
          <c:cat>
            <c:strRef>
              <c:f>'5'!$E$5:$M$5</c:f>
              <c:strCache>
                <c:ptCount val="9"/>
                <c:pt idx="0">
                  <c:v>1862-69</c:v>
                </c:pt>
                <c:pt idx="1">
                  <c:v>1870-79</c:v>
                </c:pt>
                <c:pt idx="2">
                  <c:v>1880-89</c:v>
                </c:pt>
                <c:pt idx="3">
                  <c:v>1890-99</c:v>
                </c:pt>
                <c:pt idx="4">
                  <c:v>1900-09</c:v>
                </c:pt>
                <c:pt idx="5">
                  <c:v>1910-14</c:v>
                </c:pt>
                <c:pt idx="6">
                  <c:v>1915-19</c:v>
                </c:pt>
                <c:pt idx="7">
                  <c:v>1920-29</c:v>
                </c:pt>
                <c:pt idx="8">
                  <c:v>1930-39</c:v>
                </c:pt>
              </c:strCache>
            </c:strRef>
          </c:cat>
          <c:val>
            <c:numRef>
              <c:f>'5'!$E$15:$M$15</c:f>
              <c:numCache>
                <c:formatCode>0.00</c:formatCode>
                <c:ptCount val="9"/>
                <c:pt idx="0">
                  <c:v>3.06974787824204</c:v>
                </c:pt>
                <c:pt idx="1">
                  <c:v>5.0767219316285903</c:v>
                </c:pt>
                <c:pt idx="2">
                  <c:v>3.50215115855225</c:v>
                </c:pt>
                <c:pt idx="3">
                  <c:v>2.6642291760431802</c:v>
                </c:pt>
                <c:pt idx="4">
                  <c:v>2.61543586105623</c:v>
                </c:pt>
                <c:pt idx="5">
                  <c:v>2.3326909834037899</c:v>
                </c:pt>
                <c:pt idx="6">
                  <c:v>2.2014664814237701</c:v>
                </c:pt>
                <c:pt idx="7">
                  <c:v>0.88502591317984503</c:v>
                </c:pt>
                <c:pt idx="8">
                  <c:v>0.40856080895658198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267-5E4C-BDFE-268DE2927F93}"/>
            </c:ext>
          </c:extLst>
        </c:ser>
        <c:ser>
          <c:idx val="10"/>
          <c:order val="10"/>
          <c:tx>
            <c:strRef>
              <c:f>'5'!$D$16</c:f>
              <c:strCache>
                <c:ptCount val="1"/>
                <c:pt idx="0">
                  <c:v>Fibre tessili (canapa e lino)</c:v>
                </c:pt>
              </c:strCache>
            </c:strRef>
          </c:tx>
          <c:spPr>
            <a:solidFill>
              <a:srgbClr val="A217C3">
                <a:alpha val="100000"/>
              </a:srgbClr>
            </a:solidFill>
            <a:ln>
              <a:noFill/>
              <a:round/>
            </a:ln>
          </c:spPr>
          <c:cat>
            <c:strRef>
              <c:f>'5'!$E$5:$M$5</c:f>
              <c:strCache>
                <c:ptCount val="9"/>
                <c:pt idx="0">
                  <c:v>1862-69</c:v>
                </c:pt>
                <c:pt idx="1">
                  <c:v>1870-79</c:v>
                </c:pt>
                <c:pt idx="2">
                  <c:v>1880-89</c:v>
                </c:pt>
                <c:pt idx="3">
                  <c:v>1890-99</c:v>
                </c:pt>
                <c:pt idx="4">
                  <c:v>1900-09</c:v>
                </c:pt>
                <c:pt idx="5">
                  <c:v>1910-14</c:v>
                </c:pt>
                <c:pt idx="6">
                  <c:v>1915-19</c:v>
                </c:pt>
                <c:pt idx="7">
                  <c:v>1920-29</c:v>
                </c:pt>
                <c:pt idx="8">
                  <c:v>1930-39</c:v>
                </c:pt>
              </c:strCache>
            </c:strRef>
          </c:cat>
          <c:val>
            <c:numRef>
              <c:f>'5'!$E$16:$M$16</c:f>
              <c:numCache>
                <c:formatCode>0.00</c:formatCode>
                <c:ptCount val="9"/>
                <c:pt idx="0">
                  <c:v>3.2062541990275801</c:v>
                </c:pt>
                <c:pt idx="1">
                  <c:v>3.38026630449628</c:v>
                </c:pt>
                <c:pt idx="2">
                  <c:v>2.5386908672095001</c:v>
                </c:pt>
                <c:pt idx="3">
                  <c:v>3.3699814916545301</c:v>
                </c:pt>
                <c:pt idx="4">
                  <c:v>2.8883664608164001</c:v>
                </c:pt>
                <c:pt idx="5">
                  <c:v>2.7559556081596002</c:v>
                </c:pt>
                <c:pt idx="6">
                  <c:v>4.4040873117485804</c:v>
                </c:pt>
                <c:pt idx="7">
                  <c:v>3.07995087217523</c:v>
                </c:pt>
                <c:pt idx="8">
                  <c:v>2.3017212650356198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267-5E4C-BDFE-268DE2927F93}"/>
            </c:ext>
          </c:extLst>
        </c:ser>
        <c:ser>
          <c:idx val="11"/>
          <c:order val="11"/>
          <c:tx>
            <c:strRef>
              <c:f>'5'!$D$17</c:f>
              <c:strCache>
                <c:ptCount val="1"/>
                <c:pt idx="0">
                  <c:v>zolfo</c:v>
                </c:pt>
              </c:strCache>
            </c:strRef>
          </c:tx>
          <c:spPr>
            <a:solidFill>
              <a:srgbClr val="FFD966">
                <a:alpha val="100000"/>
              </a:srgbClr>
            </a:solidFill>
            <a:ln>
              <a:noFill/>
              <a:round/>
            </a:ln>
          </c:spPr>
          <c:cat>
            <c:strRef>
              <c:f>'5'!$E$5:$M$5</c:f>
              <c:strCache>
                <c:ptCount val="9"/>
                <c:pt idx="0">
                  <c:v>1862-69</c:v>
                </c:pt>
                <c:pt idx="1">
                  <c:v>1870-79</c:v>
                </c:pt>
                <c:pt idx="2">
                  <c:v>1880-89</c:v>
                </c:pt>
                <c:pt idx="3">
                  <c:v>1890-99</c:v>
                </c:pt>
                <c:pt idx="4">
                  <c:v>1900-09</c:v>
                </c:pt>
                <c:pt idx="5">
                  <c:v>1910-14</c:v>
                </c:pt>
                <c:pt idx="6">
                  <c:v>1915-19</c:v>
                </c:pt>
                <c:pt idx="7">
                  <c:v>1920-29</c:v>
                </c:pt>
                <c:pt idx="8">
                  <c:v>1930-39</c:v>
                </c:pt>
              </c:strCache>
            </c:strRef>
          </c:cat>
          <c:val>
            <c:numRef>
              <c:f>'5'!$E$17:$M$17</c:f>
              <c:numCache>
                <c:formatCode>0.00</c:formatCode>
                <c:ptCount val="9"/>
                <c:pt idx="0">
                  <c:v>4.6558904324600796</c:v>
                </c:pt>
                <c:pt idx="1">
                  <c:v>2.54501597826272</c:v>
                </c:pt>
                <c:pt idx="2">
                  <c:v>2.28407945147088</c:v>
                </c:pt>
                <c:pt idx="3">
                  <c:v>2.6835592110122102</c:v>
                </c:pt>
                <c:pt idx="4">
                  <c:v>2.3140845726560602</c:v>
                </c:pt>
                <c:pt idx="5">
                  <c:v>1.53874797664088</c:v>
                </c:pt>
                <c:pt idx="6">
                  <c:v>1.7371549331210201</c:v>
                </c:pt>
                <c:pt idx="7">
                  <c:v>0.68229836380568698</c:v>
                </c:pt>
                <c:pt idx="8">
                  <c:v>1.1739429641232799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267-5E4C-BDFE-268DE2927F93}"/>
            </c:ext>
          </c:extLst>
        </c:ser>
        <c:ser>
          <c:idx val="12"/>
          <c:order val="12"/>
          <c:tx>
            <c:strRef>
              <c:f>'5'!$D$18</c:f>
              <c:strCache>
                <c:ptCount val="1"/>
                <c:pt idx="0">
                  <c:v>corallo*</c:v>
                </c:pt>
              </c:strCache>
            </c:strRef>
          </c:tx>
          <c:spPr>
            <a:solidFill>
              <a:srgbClr val="FF5050">
                <a:alpha val="100000"/>
              </a:srgbClr>
            </a:solidFill>
            <a:ln>
              <a:noFill/>
              <a:round/>
            </a:ln>
          </c:spPr>
          <c:cat>
            <c:strRef>
              <c:f>'5'!$E$5:$M$5</c:f>
              <c:strCache>
                <c:ptCount val="9"/>
                <c:pt idx="0">
                  <c:v>1862-69</c:v>
                </c:pt>
                <c:pt idx="1">
                  <c:v>1870-79</c:v>
                </c:pt>
                <c:pt idx="2">
                  <c:v>1880-89</c:v>
                </c:pt>
                <c:pt idx="3">
                  <c:v>1890-99</c:v>
                </c:pt>
                <c:pt idx="4">
                  <c:v>1900-09</c:v>
                </c:pt>
                <c:pt idx="5">
                  <c:v>1910-14</c:v>
                </c:pt>
                <c:pt idx="6">
                  <c:v>1915-19</c:v>
                </c:pt>
                <c:pt idx="7">
                  <c:v>1920-29</c:v>
                </c:pt>
                <c:pt idx="8">
                  <c:v>1930-39</c:v>
                </c:pt>
              </c:strCache>
            </c:strRef>
          </c:cat>
          <c:val>
            <c:numRef>
              <c:f>'5'!$E$18:$M$18</c:f>
              <c:numCache>
                <c:formatCode>0.00</c:formatCode>
                <c:ptCount val="9"/>
                <c:pt idx="0">
                  <c:v>0.38353836695589699</c:v>
                </c:pt>
                <c:pt idx="1">
                  <c:v>3.28118159532508</c:v>
                </c:pt>
                <c:pt idx="2">
                  <c:v>3.31041574194809</c:v>
                </c:pt>
                <c:pt idx="3">
                  <c:v>2.1318694110783398</c:v>
                </c:pt>
                <c:pt idx="4">
                  <c:v>1.49510593078284</c:v>
                </c:pt>
                <c:pt idx="5">
                  <c:v>1.5646944695382501</c:v>
                </c:pt>
                <c:pt idx="6">
                  <c:v>0.67698209004163201</c:v>
                </c:pt>
                <c:pt idx="7">
                  <c:v>0.68594009596865102</c:v>
                </c:pt>
                <c:pt idx="8">
                  <c:v>0.43638566036111698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267-5E4C-BDFE-268DE2927F93}"/>
            </c:ext>
          </c:extLst>
        </c:ser>
        <c:ser>
          <c:idx val="13"/>
          <c:order val="13"/>
          <c:tx>
            <c:strRef>
              <c:f>'5'!$D$19</c:f>
              <c:strCache>
                <c:ptCount val="1"/>
                <c:pt idx="0">
                  <c:v>Altri pr.greggi, escl.energia</c:v>
                </c:pt>
              </c:strCache>
            </c:strRef>
          </c:tx>
          <c:spPr>
            <a:solidFill>
              <a:srgbClr val="D9D9D9">
                <a:alpha val="100000"/>
              </a:srgbClr>
            </a:solidFill>
            <a:ln>
              <a:noFill/>
              <a:round/>
            </a:ln>
          </c:spPr>
          <c:cat>
            <c:strRef>
              <c:f>'5'!$E$5:$M$5</c:f>
              <c:strCache>
                <c:ptCount val="9"/>
                <c:pt idx="0">
                  <c:v>1862-69</c:v>
                </c:pt>
                <c:pt idx="1">
                  <c:v>1870-79</c:v>
                </c:pt>
                <c:pt idx="2">
                  <c:v>1880-89</c:v>
                </c:pt>
                <c:pt idx="3">
                  <c:v>1890-99</c:v>
                </c:pt>
                <c:pt idx="4">
                  <c:v>1900-09</c:v>
                </c:pt>
                <c:pt idx="5">
                  <c:v>1910-14</c:v>
                </c:pt>
                <c:pt idx="6">
                  <c:v>1915-19</c:v>
                </c:pt>
                <c:pt idx="7">
                  <c:v>1920-29</c:v>
                </c:pt>
                <c:pt idx="8">
                  <c:v>1930-39</c:v>
                </c:pt>
              </c:strCache>
            </c:strRef>
          </c:cat>
          <c:val>
            <c:numRef>
              <c:f>'5'!$E$19:$M$19</c:f>
              <c:numCache>
                <c:formatCode>0.00</c:formatCode>
                <c:ptCount val="9"/>
                <c:pt idx="0">
                  <c:v>5.3129578132446804</c:v>
                </c:pt>
                <c:pt idx="1">
                  <c:v>6.4540612397483397</c:v>
                </c:pt>
                <c:pt idx="2">
                  <c:v>6.5560590339223701</c:v>
                </c:pt>
                <c:pt idx="3">
                  <c:v>6.8048854044425999</c:v>
                </c:pt>
                <c:pt idx="4">
                  <c:v>5.9739030766817196</c:v>
                </c:pt>
                <c:pt idx="5">
                  <c:v>6.1837347108381904</c:v>
                </c:pt>
                <c:pt idx="6">
                  <c:v>2.76851788164113</c:v>
                </c:pt>
                <c:pt idx="7">
                  <c:v>7.5669076798717398</c:v>
                </c:pt>
                <c:pt idx="8">
                  <c:v>8.5782932646369208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267-5E4C-BDFE-268DE2927F93}"/>
            </c:ext>
          </c:extLst>
        </c:ser>
        <c:ser>
          <c:idx val="14"/>
          <c:order val="14"/>
          <c:tx>
            <c:strRef>
              <c:f>'5'!$D$20</c:f>
              <c:strCache>
                <c:ptCount val="1"/>
                <c:pt idx="0">
                  <c:v>Coloranti e pr.di concia</c:v>
                </c:pt>
              </c:strCache>
            </c:strRef>
          </c:tx>
          <c:spPr>
            <a:solidFill>
              <a:srgbClr val="FF971B">
                <a:alpha val="100000"/>
              </a:srgbClr>
            </a:solidFill>
            <a:ln>
              <a:noFill/>
              <a:round/>
            </a:ln>
          </c:spPr>
          <c:cat>
            <c:strRef>
              <c:f>'5'!$E$5:$M$5</c:f>
              <c:strCache>
                <c:ptCount val="9"/>
                <c:pt idx="0">
                  <c:v>1862-69</c:v>
                </c:pt>
                <c:pt idx="1">
                  <c:v>1870-79</c:v>
                </c:pt>
                <c:pt idx="2">
                  <c:v>1880-89</c:v>
                </c:pt>
                <c:pt idx="3">
                  <c:v>1890-99</c:v>
                </c:pt>
                <c:pt idx="4">
                  <c:v>1900-09</c:v>
                </c:pt>
                <c:pt idx="5">
                  <c:v>1910-14</c:v>
                </c:pt>
                <c:pt idx="6">
                  <c:v>1915-19</c:v>
                </c:pt>
                <c:pt idx="7">
                  <c:v>1920-29</c:v>
                </c:pt>
                <c:pt idx="8">
                  <c:v>1930-39</c:v>
                </c:pt>
              </c:strCache>
            </c:strRef>
          </c:cat>
          <c:val>
            <c:numRef>
              <c:f>'5'!$E$20:$M$20</c:f>
              <c:numCache>
                <c:formatCode>0.00</c:formatCode>
                <c:ptCount val="9"/>
                <c:pt idx="0">
                  <c:v>3.07709264191057</c:v>
                </c:pt>
                <c:pt idx="1">
                  <c:v>1.9015384227496599</c:v>
                </c:pt>
                <c:pt idx="2">
                  <c:v>2.2928234218541301</c:v>
                </c:pt>
                <c:pt idx="3">
                  <c:v>2.2822106661692798</c:v>
                </c:pt>
                <c:pt idx="4">
                  <c:v>1.2155581481047799</c:v>
                </c:pt>
                <c:pt idx="5">
                  <c:v>0.81436748131793202</c:v>
                </c:pt>
                <c:pt idx="6">
                  <c:v>1.01277717882693</c:v>
                </c:pt>
                <c:pt idx="7">
                  <c:v>0.79087956462004905</c:v>
                </c:pt>
                <c:pt idx="8">
                  <c:v>1.0342300172571099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267-5E4C-BDFE-268DE2927F93}"/>
            </c:ext>
          </c:extLst>
        </c:ser>
        <c:ser>
          <c:idx val="15"/>
          <c:order val="15"/>
          <c:tx>
            <c:strRef>
              <c:f>'5'!$D$21</c:f>
              <c:strCache>
                <c:ptCount val="1"/>
                <c:pt idx="0">
                  <c:v>Altri prod.chimici</c:v>
                </c:pt>
              </c:strCache>
            </c:strRef>
          </c:tx>
          <c:spPr>
            <a:solidFill>
              <a:srgbClr val="ED7D31">
                <a:alpha val="100000"/>
              </a:srgbClr>
            </a:solidFill>
            <a:ln>
              <a:noFill/>
              <a:round/>
            </a:ln>
          </c:spPr>
          <c:cat>
            <c:strRef>
              <c:f>'5'!$E$5:$M$5</c:f>
              <c:strCache>
                <c:ptCount val="9"/>
                <c:pt idx="0">
                  <c:v>1862-69</c:v>
                </c:pt>
                <c:pt idx="1">
                  <c:v>1870-79</c:v>
                </c:pt>
                <c:pt idx="2">
                  <c:v>1880-89</c:v>
                </c:pt>
                <c:pt idx="3">
                  <c:v>1890-99</c:v>
                </c:pt>
                <c:pt idx="4">
                  <c:v>1900-09</c:v>
                </c:pt>
                <c:pt idx="5">
                  <c:v>1910-14</c:v>
                </c:pt>
                <c:pt idx="6">
                  <c:v>1915-19</c:v>
                </c:pt>
                <c:pt idx="7">
                  <c:v>1920-29</c:v>
                </c:pt>
                <c:pt idx="8">
                  <c:v>1930-39</c:v>
                </c:pt>
              </c:strCache>
            </c:strRef>
          </c:cat>
          <c:val>
            <c:numRef>
              <c:f>'5'!$E$21:$M$21</c:f>
              <c:numCache>
                <c:formatCode>0.00</c:formatCode>
                <c:ptCount val="9"/>
                <c:pt idx="0">
                  <c:v>3.0489592991411798</c:v>
                </c:pt>
                <c:pt idx="1">
                  <c:v>2.5428553064849302</c:v>
                </c:pt>
                <c:pt idx="2">
                  <c:v>1.9779914368976099</c:v>
                </c:pt>
                <c:pt idx="3">
                  <c:v>1.8724307409838801</c:v>
                </c:pt>
                <c:pt idx="4">
                  <c:v>2.4856301536188998</c:v>
                </c:pt>
                <c:pt idx="5">
                  <c:v>3.06794700708787</c:v>
                </c:pt>
                <c:pt idx="6">
                  <c:v>4.8072730418114196</c:v>
                </c:pt>
                <c:pt idx="7">
                  <c:v>3.0133762121185299</c:v>
                </c:pt>
                <c:pt idx="8">
                  <c:v>3.4365443047357198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2267-5E4C-BDFE-268DE2927F93}"/>
            </c:ext>
          </c:extLst>
        </c:ser>
        <c:ser>
          <c:idx val="17"/>
          <c:order val="16"/>
          <c:tx>
            <c:strRef>
              <c:f>'5'!$D$22</c:f>
              <c:strCache>
                <c:ptCount val="1"/>
                <c:pt idx="0">
                  <c:v>Altri filati</c:v>
                </c:pt>
              </c:strCache>
            </c:strRef>
          </c:tx>
          <c:spPr>
            <a:solidFill>
              <a:srgbClr val="4472C4">
                <a:alpha val="100000"/>
              </a:srgbClr>
            </a:solidFill>
            <a:ln cap="flat">
              <a:solidFill>
                <a:srgbClr val="808080">
                  <a:alpha val="100000"/>
                </a:srgbClr>
              </a:solidFill>
              <a:round/>
            </a:ln>
          </c:spPr>
          <c:cat>
            <c:strRef>
              <c:f>'5'!$E$5:$M$5</c:f>
              <c:strCache>
                <c:ptCount val="9"/>
                <c:pt idx="0">
                  <c:v>1862-69</c:v>
                </c:pt>
                <c:pt idx="1">
                  <c:v>1870-79</c:v>
                </c:pt>
                <c:pt idx="2">
                  <c:v>1880-89</c:v>
                </c:pt>
                <c:pt idx="3">
                  <c:v>1890-99</c:v>
                </c:pt>
                <c:pt idx="4">
                  <c:v>1900-09</c:v>
                </c:pt>
                <c:pt idx="5">
                  <c:v>1910-14</c:v>
                </c:pt>
                <c:pt idx="6">
                  <c:v>1915-19</c:v>
                </c:pt>
                <c:pt idx="7">
                  <c:v>1920-29</c:v>
                </c:pt>
                <c:pt idx="8">
                  <c:v>1930-39</c:v>
                </c:pt>
              </c:strCache>
            </c:strRef>
          </c:cat>
          <c:val>
            <c:numRef>
              <c:f>'5'!$E$22:$M$22</c:f>
              <c:numCache>
                <c:formatCode>0.00</c:formatCode>
                <c:ptCount val="9"/>
                <c:pt idx="0">
                  <c:v>0.19368472605599901</c:v>
                </c:pt>
                <c:pt idx="1">
                  <c:v>0.22419363868362299</c:v>
                </c:pt>
                <c:pt idx="2">
                  <c:v>0.59243827621838496</c:v>
                </c:pt>
                <c:pt idx="3">
                  <c:v>0.90122134822700395</c:v>
                </c:pt>
                <c:pt idx="4">
                  <c:v>1.68908777190827</c:v>
                </c:pt>
                <c:pt idx="5">
                  <c:v>2.3025329398528398</c:v>
                </c:pt>
                <c:pt idx="6">
                  <c:v>5.4007557071746897</c:v>
                </c:pt>
                <c:pt idx="7">
                  <c:v>3.3465437387691299</c:v>
                </c:pt>
                <c:pt idx="8">
                  <c:v>3.6591878584532802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267-5E4C-BDFE-268DE2927F93}"/>
            </c:ext>
          </c:extLst>
        </c:ser>
        <c:ser>
          <c:idx val="16"/>
          <c:order val="17"/>
          <c:tx>
            <c:strRef>
              <c:f>'5'!$D$23</c:f>
              <c:strCache>
                <c:ptCount val="1"/>
                <c:pt idx="0">
                  <c:v>tessuti di seta</c:v>
                </c:pt>
              </c:strCache>
            </c:strRef>
          </c:tx>
          <c:spPr>
            <a:solidFill>
              <a:srgbClr val="1AA9D0">
                <a:alpha val="100000"/>
              </a:srgbClr>
            </a:solidFill>
            <a:ln cap="flat">
              <a:solidFill>
                <a:srgbClr val="808080">
                  <a:alpha val="100000"/>
                </a:srgbClr>
              </a:solidFill>
              <a:round/>
            </a:ln>
          </c:spPr>
          <c:cat>
            <c:strRef>
              <c:f>'5'!$E$5:$M$5</c:f>
              <c:strCache>
                <c:ptCount val="9"/>
                <c:pt idx="0">
                  <c:v>1862-69</c:v>
                </c:pt>
                <c:pt idx="1">
                  <c:v>1870-79</c:v>
                </c:pt>
                <c:pt idx="2">
                  <c:v>1880-89</c:v>
                </c:pt>
                <c:pt idx="3">
                  <c:v>1890-99</c:v>
                </c:pt>
                <c:pt idx="4">
                  <c:v>1900-09</c:v>
                </c:pt>
                <c:pt idx="5">
                  <c:v>1910-14</c:v>
                </c:pt>
                <c:pt idx="6">
                  <c:v>1915-19</c:v>
                </c:pt>
                <c:pt idx="7">
                  <c:v>1920-29</c:v>
                </c:pt>
                <c:pt idx="8">
                  <c:v>1930-39</c:v>
                </c:pt>
              </c:strCache>
            </c:strRef>
          </c:cat>
          <c:val>
            <c:numRef>
              <c:f>'5'!$E$23:$M$23</c:f>
              <c:numCache>
                <c:formatCode>0.00</c:formatCode>
                <c:ptCount val="9"/>
                <c:pt idx="0">
                  <c:v>0.772609603898189</c:v>
                </c:pt>
                <c:pt idx="1">
                  <c:v>1.46433210033084</c:v>
                </c:pt>
                <c:pt idx="2">
                  <c:v>1.2906354649148299</c:v>
                </c:pt>
                <c:pt idx="3">
                  <c:v>2.5283345694266002</c:v>
                </c:pt>
                <c:pt idx="4">
                  <c:v>4.2062840748141799</c:v>
                </c:pt>
                <c:pt idx="5">
                  <c:v>3.7545366759165302</c:v>
                </c:pt>
                <c:pt idx="6">
                  <c:v>5.3797079323185999</c:v>
                </c:pt>
                <c:pt idx="7">
                  <c:v>2.0229296239009402</c:v>
                </c:pt>
                <c:pt idx="8">
                  <c:v>0.48525686572909699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2267-5E4C-BDFE-268DE2927F93}"/>
            </c:ext>
          </c:extLst>
        </c:ser>
        <c:ser>
          <c:idx val="18"/>
          <c:order val="18"/>
          <c:tx>
            <c:strRef>
              <c:f>'5'!$D$24</c:f>
              <c:strCache>
                <c:ptCount val="1"/>
                <c:pt idx="0">
                  <c:v>tessuti di cotone</c:v>
                </c:pt>
              </c:strCache>
            </c:strRef>
          </c:tx>
          <c:spPr>
            <a:solidFill>
              <a:srgbClr val="66CCFF">
                <a:alpha val="100000"/>
              </a:srgbClr>
            </a:solidFill>
            <a:ln cap="flat">
              <a:solidFill>
                <a:srgbClr val="808080">
                  <a:alpha val="100000"/>
                </a:srgbClr>
              </a:solidFill>
              <a:round/>
            </a:ln>
          </c:spPr>
          <c:cat>
            <c:strRef>
              <c:f>'5'!$E$5:$M$5</c:f>
              <c:strCache>
                <c:ptCount val="9"/>
                <c:pt idx="0">
                  <c:v>1862-69</c:v>
                </c:pt>
                <c:pt idx="1">
                  <c:v>1870-79</c:v>
                </c:pt>
                <c:pt idx="2">
                  <c:v>1880-89</c:v>
                </c:pt>
                <c:pt idx="3">
                  <c:v>1890-99</c:v>
                </c:pt>
                <c:pt idx="4">
                  <c:v>1900-09</c:v>
                </c:pt>
                <c:pt idx="5">
                  <c:v>1910-14</c:v>
                </c:pt>
                <c:pt idx="6">
                  <c:v>1915-19</c:v>
                </c:pt>
                <c:pt idx="7">
                  <c:v>1920-29</c:v>
                </c:pt>
                <c:pt idx="8">
                  <c:v>1930-39</c:v>
                </c:pt>
              </c:strCache>
            </c:strRef>
          </c:cat>
          <c:val>
            <c:numRef>
              <c:f>'5'!$E$24:$M$24</c:f>
              <c:numCache>
                <c:formatCode>0.00</c:formatCode>
                <c:ptCount val="9"/>
                <c:pt idx="0">
                  <c:v>7.5755013631760501E-2</c:v>
                </c:pt>
                <c:pt idx="1">
                  <c:v>0.154441697943447</c:v>
                </c:pt>
                <c:pt idx="2">
                  <c:v>0.16445222409666899</c:v>
                </c:pt>
                <c:pt idx="3">
                  <c:v>1.8281454454459301</c:v>
                </c:pt>
                <c:pt idx="4">
                  <c:v>4.3910098593237299</c:v>
                </c:pt>
                <c:pt idx="5">
                  <c:v>6.3950117589934798</c:v>
                </c:pt>
                <c:pt idx="6">
                  <c:v>11.416143377752499</c:v>
                </c:pt>
                <c:pt idx="7">
                  <c:v>10.535929042115701</c:v>
                </c:pt>
                <c:pt idx="8">
                  <c:v>6.2314086158607296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267-5E4C-BDFE-268DE2927F93}"/>
            </c:ext>
          </c:extLst>
        </c:ser>
        <c:ser>
          <c:idx val="19"/>
          <c:order val="19"/>
          <c:tx>
            <c:strRef>
              <c:f>'5'!$D$25</c:f>
              <c:strCache>
                <c:ptCount val="1"/>
                <c:pt idx="0">
                  <c:v>altri tessuti</c:v>
                </c:pt>
              </c:strCache>
            </c:strRef>
          </c:tx>
          <c:spPr>
            <a:solidFill>
              <a:srgbClr val="77C9DF">
                <a:alpha val="100000"/>
              </a:srgbClr>
            </a:solidFill>
            <a:ln cap="flat">
              <a:solidFill>
                <a:srgbClr val="808080">
                  <a:alpha val="100000"/>
                </a:srgbClr>
              </a:solidFill>
              <a:round/>
            </a:ln>
          </c:spPr>
          <c:cat>
            <c:strRef>
              <c:f>'5'!$E$5:$M$5</c:f>
              <c:strCache>
                <c:ptCount val="9"/>
                <c:pt idx="0">
                  <c:v>1862-69</c:v>
                </c:pt>
                <c:pt idx="1">
                  <c:v>1870-79</c:v>
                </c:pt>
                <c:pt idx="2">
                  <c:v>1880-89</c:v>
                </c:pt>
                <c:pt idx="3">
                  <c:v>1890-99</c:v>
                </c:pt>
                <c:pt idx="4">
                  <c:v>1900-09</c:v>
                </c:pt>
                <c:pt idx="5">
                  <c:v>1910-14</c:v>
                </c:pt>
                <c:pt idx="6">
                  <c:v>1915-19</c:v>
                </c:pt>
                <c:pt idx="7">
                  <c:v>1920-29</c:v>
                </c:pt>
                <c:pt idx="8">
                  <c:v>1930-39</c:v>
                </c:pt>
              </c:strCache>
            </c:strRef>
          </c:cat>
          <c:val>
            <c:numRef>
              <c:f>'5'!$E$25:$M$25</c:f>
              <c:numCache>
                <c:formatCode>0.00</c:formatCode>
                <c:ptCount val="9"/>
                <c:pt idx="0">
                  <c:v>0.60205117271988695</c:v>
                </c:pt>
                <c:pt idx="1">
                  <c:v>0.44871618734930901</c:v>
                </c:pt>
                <c:pt idx="2">
                  <c:v>0.249828230445449</c:v>
                </c:pt>
                <c:pt idx="3">
                  <c:v>0.42002201106882497</c:v>
                </c:pt>
                <c:pt idx="4">
                  <c:v>0.61296283384894101</c:v>
                </c:pt>
                <c:pt idx="5">
                  <c:v>0.97354543730061804</c:v>
                </c:pt>
                <c:pt idx="6">
                  <c:v>3.1080831814534799</c:v>
                </c:pt>
                <c:pt idx="7">
                  <c:v>4.5024938399273102</c:v>
                </c:pt>
                <c:pt idx="8">
                  <c:v>4.1362983938040898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2267-5E4C-BDFE-268DE2927F93}"/>
            </c:ext>
          </c:extLst>
        </c:ser>
        <c:ser>
          <c:idx val="20"/>
          <c:order val="20"/>
          <c:tx>
            <c:strRef>
              <c:f>'5'!$D$26</c:f>
              <c:strCache>
                <c:ptCount val="1"/>
                <c:pt idx="0">
                  <c:v>Abbigl.,accessori,merceria</c:v>
                </c:pt>
              </c:strCache>
            </c:strRef>
          </c:tx>
          <c:spPr>
            <a:solidFill>
              <a:srgbClr val="0070C0">
                <a:alpha val="100000"/>
              </a:srgbClr>
            </a:solidFill>
            <a:ln cap="flat">
              <a:solidFill>
                <a:srgbClr val="808080">
                  <a:alpha val="100000"/>
                </a:srgbClr>
              </a:solidFill>
              <a:round/>
            </a:ln>
          </c:spPr>
          <c:cat>
            <c:strRef>
              <c:f>'5'!$E$5:$M$5</c:f>
              <c:strCache>
                <c:ptCount val="9"/>
                <c:pt idx="0">
                  <c:v>1862-69</c:v>
                </c:pt>
                <c:pt idx="1">
                  <c:v>1870-79</c:v>
                </c:pt>
                <c:pt idx="2">
                  <c:v>1880-89</c:v>
                </c:pt>
                <c:pt idx="3">
                  <c:v>1890-99</c:v>
                </c:pt>
                <c:pt idx="4">
                  <c:v>1900-09</c:v>
                </c:pt>
                <c:pt idx="5">
                  <c:v>1910-14</c:v>
                </c:pt>
                <c:pt idx="6">
                  <c:v>1915-19</c:v>
                </c:pt>
                <c:pt idx="7">
                  <c:v>1920-29</c:v>
                </c:pt>
                <c:pt idx="8">
                  <c:v>1930-39</c:v>
                </c:pt>
              </c:strCache>
            </c:strRef>
          </c:cat>
          <c:val>
            <c:numRef>
              <c:f>'5'!$E$26:$M$26</c:f>
              <c:numCache>
                <c:formatCode>0.00</c:formatCode>
                <c:ptCount val="9"/>
                <c:pt idx="0">
                  <c:v>2.0395910400759401</c:v>
                </c:pt>
                <c:pt idx="1">
                  <c:v>3.4081281182335799</c:v>
                </c:pt>
                <c:pt idx="2">
                  <c:v>2.1501801473489199</c:v>
                </c:pt>
                <c:pt idx="3">
                  <c:v>2.5410678187642901</c:v>
                </c:pt>
                <c:pt idx="4">
                  <c:v>3.7190317200211398</c:v>
                </c:pt>
                <c:pt idx="5">
                  <c:v>4.3394754031590503</c:v>
                </c:pt>
                <c:pt idx="6">
                  <c:v>5.3557696311886103</c:v>
                </c:pt>
                <c:pt idx="7">
                  <c:v>5.7945206709880797</c:v>
                </c:pt>
                <c:pt idx="8">
                  <c:v>4.6189328690818803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2267-5E4C-BDFE-268DE2927F93}"/>
            </c:ext>
          </c:extLst>
        </c:ser>
        <c:ser>
          <c:idx val="21"/>
          <c:order val="21"/>
          <c:tx>
            <c:strRef>
              <c:f>'5'!$D$27</c:f>
              <c:strCache>
                <c:ptCount val="1"/>
                <c:pt idx="0">
                  <c:v>Pr.min.non.met.</c:v>
                </c:pt>
              </c:strCache>
            </c:strRef>
          </c:tx>
          <c:spPr>
            <a:solidFill>
              <a:srgbClr val="15FCB8">
                <a:alpha val="100000"/>
              </a:srgbClr>
            </a:solidFill>
            <a:ln>
              <a:noFill/>
              <a:round/>
            </a:ln>
          </c:spPr>
          <c:cat>
            <c:strRef>
              <c:f>'5'!$E$5:$M$5</c:f>
              <c:strCache>
                <c:ptCount val="9"/>
                <c:pt idx="0">
                  <c:v>1862-69</c:v>
                </c:pt>
                <c:pt idx="1">
                  <c:v>1870-79</c:v>
                </c:pt>
                <c:pt idx="2">
                  <c:v>1880-89</c:v>
                </c:pt>
                <c:pt idx="3">
                  <c:v>1890-99</c:v>
                </c:pt>
                <c:pt idx="4">
                  <c:v>1900-09</c:v>
                </c:pt>
                <c:pt idx="5">
                  <c:v>1910-14</c:v>
                </c:pt>
                <c:pt idx="6">
                  <c:v>1915-19</c:v>
                </c:pt>
                <c:pt idx="7">
                  <c:v>1920-29</c:v>
                </c:pt>
                <c:pt idx="8">
                  <c:v>1930-39</c:v>
                </c:pt>
              </c:strCache>
            </c:strRef>
          </c:cat>
          <c:val>
            <c:numRef>
              <c:f>'5'!$E$27:$M$27</c:f>
              <c:numCache>
                <c:formatCode>0.00</c:formatCode>
                <c:ptCount val="9"/>
                <c:pt idx="0">
                  <c:v>1.40774715951156</c:v>
                </c:pt>
                <c:pt idx="1">
                  <c:v>1.90823948495164</c:v>
                </c:pt>
                <c:pt idx="2">
                  <c:v>2.3191897956085801</c:v>
                </c:pt>
                <c:pt idx="3">
                  <c:v>1.8767095119397901</c:v>
                </c:pt>
                <c:pt idx="4">
                  <c:v>1.75519058179243</c:v>
                </c:pt>
                <c:pt idx="5">
                  <c:v>1.6704928821307601</c:v>
                </c:pt>
                <c:pt idx="6">
                  <c:v>1.3644300050892999</c:v>
                </c:pt>
                <c:pt idx="7">
                  <c:v>2.1104250641223801</c:v>
                </c:pt>
                <c:pt idx="8">
                  <c:v>2.93480054476903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2267-5E4C-BDFE-268DE2927F93}"/>
            </c:ext>
          </c:extLst>
        </c:ser>
        <c:ser>
          <c:idx val="22"/>
          <c:order val="22"/>
          <c:tx>
            <c:strRef>
              <c:f>'5'!$D$28</c:f>
              <c:strCache>
                <c:ptCount val="1"/>
                <c:pt idx="0">
                  <c:v>Macchinari e m.trasp.</c:v>
                </c:pt>
              </c:strCache>
            </c:strRef>
          </c:tx>
          <c:spPr>
            <a:solidFill>
              <a:srgbClr val="11D299">
                <a:alpha val="100000"/>
              </a:srgbClr>
            </a:solidFill>
            <a:ln cap="flat">
              <a:solidFill>
                <a:srgbClr val="808080">
                  <a:alpha val="100000"/>
                </a:srgbClr>
              </a:solidFill>
              <a:round/>
            </a:ln>
          </c:spPr>
          <c:cat>
            <c:strRef>
              <c:f>'5'!$E$5:$M$5</c:f>
              <c:strCache>
                <c:ptCount val="9"/>
                <c:pt idx="0">
                  <c:v>1862-69</c:v>
                </c:pt>
                <c:pt idx="1">
                  <c:v>1870-79</c:v>
                </c:pt>
                <c:pt idx="2">
                  <c:v>1880-89</c:v>
                </c:pt>
                <c:pt idx="3">
                  <c:v>1890-99</c:v>
                </c:pt>
                <c:pt idx="4">
                  <c:v>1900-09</c:v>
                </c:pt>
                <c:pt idx="5">
                  <c:v>1910-14</c:v>
                </c:pt>
                <c:pt idx="6">
                  <c:v>1915-19</c:v>
                </c:pt>
                <c:pt idx="7">
                  <c:v>1920-29</c:v>
                </c:pt>
                <c:pt idx="8">
                  <c:v>1930-39</c:v>
                </c:pt>
              </c:strCache>
            </c:strRef>
          </c:cat>
          <c:val>
            <c:numRef>
              <c:f>'5'!$E$28:$M$28</c:f>
              <c:numCache>
                <c:formatCode>0.00</c:formatCode>
                <c:ptCount val="9"/>
                <c:pt idx="0">
                  <c:v>4.6938898761798797E-2</c:v>
                </c:pt>
                <c:pt idx="1">
                  <c:v>0.115510798480913</c:v>
                </c:pt>
                <c:pt idx="2">
                  <c:v>0.19643725407104001</c:v>
                </c:pt>
                <c:pt idx="3">
                  <c:v>1.1756458724483601</c:v>
                </c:pt>
                <c:pt idx="4">
                  <c:v>1.70489884077315</c:v>
                </c:pt>
                <c:pt idx="5">
                  <c:v>3.0483026739187098</c:v>
                </c:pt>
                <c:pt idx="6">
                  <c:v>3.22352161229492</c:v>
                </c:pt>
                <c:pt idx="7">
                  <c:v>5.2744204360143101</c:v>
                </c:pt>
                <c:pt idx="8">
                  <c:v>9.4911722284023803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2267-5E4C-BDFE-268DE2927F93}"/>
            </c:ext>
          </c:extLst>
        </c:ser>
        <c:ser>
          <c:idx val="23"/>
          <c:order val="23"/>
          <c:tx>
            <c:strRef>
              <c:f>'5'!$D$29</c:f>
              <c:strCache>
                <c:ptCount val="1"/>
                <c:pt idx="0">
                  <c:v>Altri prod.manifatturieri</c:v>
                </c:pt>
              </c:strCache>
            </c:strRef>
          </c:tx>
          <c:spPr>
            <a:solidFill>
              <a:srgbClr val="009193">
                <a:alpha val="100000"/>
              </a:srgbClr>
            </a:solidFill>
            <a:ln cap="flat">
              <a:solidFill>
                <a:srgbClr val="808080">
                  <a:alpha val="100000"/>
                </a:srgbClr>
              </a:solidFill>
              <a:round/>
            </a:ln>
          </c:spPr>
          <c:cat>
            <c:strRef>
              <c:f>'5'!$E$5:$M$5</c:f>
              <c:strCache>
                <c:ptCount val="9"/>
                <c:pt idx="0">
                  <c:v>1862-69</c:v>
                </c:pt>
                <c:pt idx="1">
                  <c:v>1870-79</c:v>
                </c:pt>
                <c:pt idx="2">
                  <c:v>1880-89</c:v>
                </c:pt>
                <c:pt idx="3">
                  <c:v>1890-99</c:v>
                </c:pt>
                <c:pt idx="4">
                  <c:v>1900-09</c:v>
                </c:pt>
                <c:pt idx="5">
                  <c:v>1910-14</c:v>
                </c:pt>
                <c:pt idx="6">
                  <c:v>1915-19</c:v>
                </c:pt>
                <c:pt idx="7">
                  <c:v>1920-29</c:v>
                </c:pt>
                <c:pt idx="8">
                  <c:v>1930-39</c:v>
                </c:pt>
              </c:strCache>
            </c:strRef>
          </c:cat>
          <c:val>
            <c:numRef>
              <c:f>'5'!$E$29:$M$29</c:f>
              <c:numCache>
                <c:formatCode>0.00</c:formatCode>
                <c:ptCount val="9"/>
                <c:pt idx="0">
                  <c:v>2.8286383638293802</c:v>
                </c:pt>
                <c:pt idx="1">
                  <c:v>4.9316392845094201</c:v>
                </c:pt>
                <c:pt idx="2">
                  <c:v>5.5659190443558604</c:v>
                </c:pt>
                <c:pt idx="3">
                  <c:v>6.3281493595930796</c:v>
                </c:pt>
                <c:pt idx="4">
                  <c:v>6.8582563909280996</c:v>
                </c:pt>
                <c:pt idx="5">
                  <c:v>8.8976123669749896</c:v>
                </c:pt>
                <c:pt idx="6">
                  <c:v>9.2720883333329702</c:v>
                </c:pt>
                <c:pt idx="7">
                  <c:v>8.6344163528425</c:v>
                </c:pt>
                <c:pt idx="8">
                  <c:v>11.787379932060199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2267-5E4C-BDFE-268DE2927F93}"/>
            </c:ext>
          </c:extLst>
        </c:ser>
        <c:ser>
          <c:idx val="24"/>
          <c:order val="24"/>
          <c:tx>
            <c:strRef>
              <c:f>'5'!$D$30</c:f>
              <c:strCache>
                <c:ptCount val="1"/>
                <c:pt idx="0">
                  <c:v>Altri prodotti n.c.a.</c:v>
                </c:pt>
              </c:strCache>
            </c:strRef>
          </c:tx>
          <c:spPr>
            <a:solidFill>
              <a:srgbClr val="FFFFFF">
                <a:alpha val="100000"/>
              </a:srgbClr>
            </a:solidFill>
            <a:ln cap="flat">
              <a:solidFill>
                <a:srgbClr val="808080">
                  <a:alpha val="100000"/>
                </a:srgbClr>
              </a:solidFill>
              <a:round/>
            </a:ln>
          </c:spPr>
          <c:cat>
            <c:strRef>
              <c:f>'5'!$E$5:$M$5</c:f>
              <c:strCache>
                <c:ptCount val="9"/>
                <c:pt idx="0">
                  <c:v>1862-69</c:v>
                </c:pt>
                <c:pt idx="1">
                  <c:v>1870-79</c:v>
                </c:pt>
                <c:pt idx="2">
                  <c:v>1880-89</c:v>
                </c:pt>
                <c:pt idx="3">
                  <c:v>1890-99</c:v>
                </c:pt>
                <c:pt idx="4">
                  <c:v>1900-09</c:v>
                </c:pt>
                <c:pt idx="5">
                  <c:v>1910-14</c:v>
                </c:pt>
                <c:pt idx="6">
                  <c:v>1915-19</c:v>
                </c:pt>
                <c:pt idx="7">
                  <c:v>1920-29</c:v>
                </c:pt>
                <c:pt idx="8">
                  <c:v>1930-39</c:v>
                </c:pt>
              </c:strCache>
            </c:strRef>
          </c:cat>
          <c:val>
            <c:numRef>
              <c:f>'5'!$E$30:$M$30</c:f>
              <c:numCache>
                <c:formatCode>0.00</c:formatCode>
                <c:ptCount val="9"/>
                <c:pt idx="0">
                  <c:v>0.421643294284401</c:v>
                </c:pt>
                <c:pt idx="1">
                  <c:v>1.37339654064328</c:v>
                </c:pt>
                <c:pt idx="2">
                  <c:v>5.0040637533307502</c:v>
                </c:pt>
                <c:pt idx="3">
                  <c:v>3.8549997137472101</c:v>
                </c:pt>
                <c:pt idx="4">
                  <c:v>1.15496609435586</c:v>
                </c:pt>
                <c:pt idx="5">
                  <c:v>2.20503899235662</c:v>
                </c:pt>
                <c:pt idx="6">
                  <c:v>0.96432656977492803</c:v>
                </c:pt>
                <c:pt idx="7">
                  <c:v>0.73633308937220998</c:v>
                </c:pt>
                <c:pt idx="8">
                  <c:v>1.7875117001766501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2267-5E4C-BDFE-268DE2927F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1"/>
        <c:axId val="2222"/>
      </c:areaChart>
      <c:catAx>
        <c:axId val="111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>
            <a:solidFill>
              <a:srgbClr val="D9D9D9">
                <a:alpha val="100000"/>
              </a:srgbClr>
            </a:solidFill>
            <a:round/>
          </a:ln>
        </c:spPr>
        <c:txPr>
          <a:bodyPr/>
          <a:lstStyle/>
          <a:p>
            <a:pPr>
              <a:defRPr sz="800" b="0" i="0" u="none" baseline="0">
                <a:solidFill>
                  <a:srgbClr val="595959"/>
                </a:solidFill>
                <a:latin typeface="Arial"/>
                <a:ea typeface="Arial"/>
              </a:defRPr>
            </a:pPr>
            <a:endParaRPr lang="it-IT"/>
          </a:p>
        </c:txPr>
        <c:crossAx val="2222"/>
        <c:crosses val="autoZero"/>
        <c:auto val="1"/>
        <c:lblAlgn val="ctr"/>
        <c:lblOffset val="100"/>
        <c:noMultiLvlLbl val="1"/>
      </c:catAx>
      <c:valAx>
        <c:axId val="2222"/>
        <c:scaling>
          <c:orientation val="minMax"/>
          <c:max val="100"/>
        </c:scaling>
        <c:delete val="0"/>
        <c:axPos val="l"/>
        <c:majorGridlines>
          <c:spPr>
            <a:ln w="9525" cap="flat">
              <a:solidFill>
                <a:srgbClr val="D9D9D9">
                  <a:alpha val="100000"/>
                </a:srgbClr>
              </a:solidFill>
              <a:round/>
            </a:ln>
          </c:spPr>
        </c:majorGridlines>
        <c:numFmt formatCode="0" sourceLinked="0"/>
        <c:majorTickMark val="none"/>
        <c:minorTickMark val="none"/>
        <c:tickLblPos val="low"/>
        <c:spPr>
          <a:noFill/>
          <a:ln cap="flat">
            <a:solidFill>
              <a:srgbClr val="000000">
                <a:alpha val="100000"/>
              </a:srgbClr>
            </a:solidFill>
            <a:round/>
          </a:ln>
        </c:spPr>
        <c:txPr>
          <a:bodyPr/>
          <a:lstStyle/>
          <a:p>
            <a:pPr>
              <a:defRPr sz="800" b="0" i="0" u="none" baseline="0">
                <a:solidFill>
                  <a:srgbClr val="595959"/>
                </a:solidFill>
                <a:latin typeface="Arial"/>
                <a:ea typeface="Arial"/>
              </a:defRPr>
            </a:pPr>
            <a:endParaRPr lang="it-IT"/>
          </a:p>
        </c:txPr>
        <c:crossAx val="1111"/>
        <c:crosses val="autoZero"/>
        <c:crossBetween val="midCat"/>
      </c:valAx>
      <c:spPr>
        <a:noFill/>
        <a:ln>
          <a:noFill/>
          <a:round/>
        </a:ln>
      </c:spPr>
    </c:plotArea>
    <c:plotVisOnly val="1"/>
    <c:dispBlanksAs val="zero"/>
    <c:showDLblsOverMax val="1"/>
  </c:chart>
  <c:spPr>
    <a:solidFill>
      <a:srgbClr val="FFFFFF">
        <a:alpha val="100000"/>
      </a:srgbClr>
    </a:solidFill>
    <a:ln>
      <a:noFill/>
      <a:round/>
    </a:ln>
  </c:spPr>
  <c:txPr>
    <a:bodyPr/>
    <a:lstStyle/>
    <a:p>
      <a:pPr>
        <a:defRPr sz="800" b="0" i="0" u="none" baseline="0">
          <a:solidFill>
            <a:srgbClr val="000000"/>
          </a:solidFill>
          <a:latin typeface="Arial"/>
          <a:ea typeface="Arial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plotArea>
      <c:layout/>
      <c:areaChart>
        <c:grouping val="percentStacked"/>
        <c:varyColors val="0"/>
        <c:ser>
          <c:idx val="0"/>
          <c:order val="0"/>
          <c:tx>
            <c:strRef>
              <c:f>'6'!$C$5</c:f>
              <c:strCache>
                <c:ptCount val="1"/>
                <c:pt idx="0">
                  <c:v>Austria</c:v>
                </c:pt>
              </c:strCache>
            </c:strRef>
          </c:tx>
          <c:spPr>
            <a:solidFill>
              <a:srgbClr val="FF0000">
                <a:alpha val="100000"/>
              </a:srgbClr>
            </a:solidFill>
            <a:ln w="3175" cap="flat">
              <a:solidFill>
                <a:srgbClr val="808080">
                  <a:alpha val="100000"/>
                </a:srgbClr>
              </a:solidFill>
              <a:round/>
            </a:ln>
          </c:spPr>
          <c:cat>
            <c:numRef>
              <c:f>'6'!$B$6:$B$86</c:f>
              <c:numCache>
                <c:formatCode>General</c:formatCode>
                <c:ptCount val="81"/>
                <c:pt idx="0">
                  <c:v>1862</c:v>
                </c:pt>
                <c:pt idx="1">
                  <c:v>1863</c:v>
                </c:pt>
                <c:pt idx="2">
                  <c:v>1864</c:v>
                </c:pt>
                <c:pt idx="3">
                  <c:v>1865</c:v>
                </c:pt>
                <c:pt idx="4">
                  <c:v>1866</c:v>
                </c:pt>
                <c:pt idx="5">
                  <c:v>1867</c:v>
                </c:pt>
                <c:pt idx="6">
                  <c:v>1868</c:v>
                </c:pt>
                <c:pt idx="7">
                  <c:v>1869</c:v>
                </c:pt>
                <c:pt idx="8">
                  <c:v>1870</c:v>
                </c:pt>
                <c:pt idx="9">
                  <c:v>1871</c:v>
                </c:pt>
                <c:pt idx="10">
                  <c:v>1872</c:v>
                </c:pt>
                <c:pt idx="11">
                  <c:v>1873</c:v>
                </c:pt>
                <c:pt idx="12">
                  <c:v>1874</c:v>
                </c:pt>
                <c:pt idx="13">
                  <c:v>1875</c:v>
                </c:pt>
                <c:pt idx="14">
                  <c:v>1876</c:v>
                </c:pt>
                <c:pt idx="15">
                  <c:v>1877</c:v>
                </c:pt>
                <c:pt idx="16">
                  <c:v>1878</c:v>
                </c:pt>
                <c:pt idx="17">
                  <c:v>1879</c:v>
                </c:pt>
                <c:pt idx="18">
                  <c:v>1880</c:v>
                </c:pt>
                <c:pt idx="19">
                  <c:v>1881</c:v>
                </c:pt>
                <c:pt idx="20">
                  <c:v>1882</c:v>
                </c:pt>
                <c:pt idx="21">
                  <c:v>1883</c:v>
                </c:pt>
                <c:pt idx="22">
                  <c:v>1884</c:v>
                </c:pt>
                <c:pt idx="23">
                  <c:v>1885</c:v>
                </c:pt>
                <c:pt idx="24">
                  <c:v>1886</c:v>
                </c:pt>
                <c:pt idx="25">
                  <c:v>1887</c:v>
                </c:pt>
                <c:pt idx="26">
                  <c:v>1888</c:v>
                </c:pt>
                <c:pt idx="27">
                  <c:v>1889</c:v>
                </c:pt>
                <c:pt idx="28">
                  <c:v>1890</c:v>
                </c:pt>
                <c:pt idx="29">
                  <c:v>1891</c:v>
                </c:pt>
                <c:pt idx="30">
                  <c:v>1892</c:v>
                </c:pt>
                <c:pt idx="31">
                  <c:v>1893</c:v>
                </c:pt>
                <c:pt idx="32">
                  <c:v>1894</c:v>
                </c:pt>
                <c:pt idx="33">
                  <c:v>1895</c:v>
                </c:pt>
                <c:pt idx="34">
                  <c:v>1896</c:v>
                </c:pt>
                <c:pt idx="35">
                  <c:v>1897</c:v>
                </c:pt>
                <c:pt idx="36">
                  <c:v>1898</c:v>
                </c:pt>
                <c:pt idx="37">
                  <c:v>1899</c:v>
                </c:pt>
                <c:pt idx="38">
                  <c:v>1900</c:v>
                </c:pt>
                <c:pt idx="39">
                  <c:v>1901</c:v>
                </c:pt>
                <c:pt idx="40">
                  <c:v>1902</c:v>
                </c:pt>
                <c:pt idx="41">
                  <c:v>1903</c:v>
                </c:pt>
                <c:pt idx="42">
                  <c:v>1904</c:v>
                </c:pt>
                <c:pt idx="43">
                  <c:v>1905</c:v>
                </c:pt>
                <c:pt idx="44">
                  <c:v>1906</c:v>
                </c:pt>
                <c:pt idx="45">
                  <c:v>1907</c:v>
                </c:pt>
                <c:pt idx="46">
                  <c:v>1908</c:v>
                </c:pt>
                <c:pt idx="47">
                  <c:v>1909</c:v>
                </c:pt>
                <c:pt idx="48">
                  <c:v>1910</c:v>
                </c:pt>
                <c:pt idx="49">
                  <c:v>1911</c:v>
                </c:pt>
                <c:pt idx="50">
                  <c:v>1912</c:v>
                </c:pt>
                <c:pt idx="51">
                  <c:v>1913</c:v>
                </c:pt>
                <c:pt idx="52">
                  <c:v>1914</c:v>
                </c:pt>
                <c:pt idx="53">
                  <c:v>1915</c:v>
                </c:pt>
                <c:pt idx="54">
                  <c:v>1916</c:v>
                </c:pt>
                <c:pt idx="55">
                  <c:v>1917</c:v>
                </c:pt>
                <c:pt idx="56">
                  <c:v>1918</c:v>
                </c:pt>
                <c:pt idx="57">
                  <c:v>1919</c:v>
                </c:pt>
                <c:pt idx="58">
                  <c:v>1920</c:v>
                </c:pt>
                <c:pt idx="59">
                  <c:v>1921</c:v>
                </c:pt>
                <c:pt idx="60">
                  <c:v>1922</c:v>
                </c:pt>
                <c:pt idx="61">
                  <c:v>1923</c:v>
                </c:pt>
                <c:pt idx="62">
                  <c:v>1924</c:v>
                </c:pt>
                <c:pt idx="63">
                  <c:v>1925</c:v>
                </c:pt>
                <c:pt idx="64">
                  <c:v>1926</c:v>
                </c:pt>
                <c:pt idx="65">
                  <c:v>1927</c:v>
                </c:pt>
                <c:pt idx="66">
                  <c:v>1928</c:v>
                </c:pt>
                <c:pt idx="67">
                  <c:v>1929</c:v>
                </c:pt>
                <c:pt idx="68">
                  <c:v>1930</c:v>
                </c:pt>
                <c:pt idx="69">
                  <c:v>1931</c:v>
                </c:pt>
                <c:pt idx="70">
                  <c:v>1932</c:v>
                </c:pt>
                <c:pt idx="71">
                  <c:v>1933</c:v>
                </c:pt>
                <c:pt idx="72">
                  <c:v>1934</c:v>
                </c:pt>
                <c:pt idx="73">
                  <c:v>1935</c:v>
                </c:pt>
                <c:pt idx="74">
                  <c:v>1936</c:v>
                </c:pt>
                <c:pt idx="75">
                  <c:v>1937</c:v>
                </c:pt>
                <c:pt idx="76">
                  <c:v>1938</c:v>
                </c:pt>
                <c:pt idx="77">
                  <c:v>1939</c:v>
                </c:pt>
                <c:pt idx="78">
                  <c:v>1940</c:v>
                </c:pt>
                <c:pt idx="79">
                  <c:v>1941</c:v>
                </c:pt>
                <c:pt idx="80">
                  <c:v>1942</c:v>
                </c:pt>
              </c:numCache>
            </c:numRef>
          </c:cat>
          <c:val>
            <c:numRef>
              <c:f>'6'!$C$6:$C$86</c:f>
              <c:numCache>
                <c:formatCode>General</c:formatCode>
                <c:ptCount val="81"/>
                <c:pt idx="0">
                  <c:v>9.8000000000000007</c:v>
                </c:pt>
                <c:pt idx="1">
                  <c:v>11</c:v>
                </c:pt>
                <c:pt idx="2">
                  <c:v>13.1</c:v>
                </c:pt>
                <c:pt idx="3">
                  <c:v>13.4</c:v>
                </c:pt>
                <c:pt idx="4">
                  <c:v>9.9</c:v>
                </c:pt>
                <c:pt idx="5">
                  <c:v>17.399999999999999</c:v>
                </c:pt>
                <c:pt idx="6">
                  <c:v>16.7</c:v>
                </c:pt>
                <c:pt idx="7">
                  <c:v>13.6</c:v>
                </c:pt>
                <c:pt idx="8">
                  <c:v>17.3</c:v>
                </c:pt>
                <c:pt idx="9">
                  <c:v>18.2</c:v>
                </c:pt>
                <c:pt idx="10">
                  <c:v>19</c:v>
                </c:pt>
                <c:pt idx="11">
                  <c:v>19.399999999999999</c:v>
                </c:pt>
                <c:pt idx="12">
                  <c:v>20.8</c:v>
                </c:pt>
                <c:pt idx="13">
                  <c:v>18.899999999999999</c:v>
                </c:pt>
                <c:pt idx="14">
                  <c:v>15.5</c:v>
                </c:pt>
                <c:pt idx="15">
                  <c:v>15.7</c:v>
                </c:pt>
                <c:pt idx="16">
                  <c:v>16.100000000000001</c:v>
                </c:pt>
                <c:pt idx="17">
                  <c:v>17.5</c:v>
                </c:pt>
                <c:pt idx="18">
                  <c:v>13.5</c:v>
                </c:pt>
                <c:pt idx="19">
                  <c:v>11.8</c:v>
                </c:pt>
                <c:pt idx="20">
                  <c:v>11.5</c:v>
                </c:pt>
                <c:pt idx="21">
                  <c:v>10.7</c:v>
                </c:pt>
                <c:pt idx="22">
                  <c:v>9.4</c:v>
                </c:pt>
                <c:pt idx="23">
                  <c:v>9.3000000000000007</c:v>
                </c:pt>
                <c:pt idx="24">
                  <c:v>8.9</c:v>
                </c:pt>
                <c:pt idx="25">
                  <c:v>8.4</c:v>
                </c:pt>
                <c:pt idx="26">
                  <c:v>8.4</c:v>
                </c:pt>
                <c:pt idx="27">
                  <c:v>9.1999999999999993</c:v>
                </c:pt>
                <c:pt idx="28">
                  <c:v>9.3000000000000007</c:v>
                </c:pt>
                <c:pt idx="29">
                  <c:v>11.1</c:v>
                </c:pt>
                <c:pt idx="30">
                  <c:v>11.1</c:v>
                </c:pt>
                <c:pt idx="31">
                  <c:v>12.3</c:v>
                </c:pt>
                <c:pt idx="32">
                  <c:v>12.2</c:v>
                </c:pt>
                <c:pt idx="33">
                  <c:v>10.9</c:v>
                </c:pt>
                <c:pt idx="34">
                  <c:v>11.4</c:v>
                </c:pt>
                <c:pt idx="35">
                  <c:v>12.4</c:v>
                </c:pt>
                <c:pt idx="36">
                  <c:v>12.1</c:v>
                </c:pt>
                <c:pt idx="37">
                  <c:v>11.1</c:v>
                </c:pt>
                <c:pt idx="38">
                  <c:v>10.8</c:v>
                </c:pt>
                <c:pt idx="39">
                  <c:v>9.5</c:v>
                </c:pt>
                <c:pt idx="40">
                  <c:v>8.5</c:v>
                </c:pt>
                <c:pt idx="41">
                  <c:v>10.1</c:v>
                </c:pt>
                <c:pt idx="42">
                  <c:v>8.4</c:v>
                </c:pt>
                <c:pt idx="43">
                  <c:v>8.1999999999999993</c:v>
                </c:pt>
                <c:pt idx="44">
                  <c:v>6.9</c:v>
                </c:pt>
                <c:pt idx="45">
                  <c:v>7.8</c:v>
                </c:pt>
                <c:pt idx="46">
                  <c:v>8.1999999999999993</c:v>
                </c:pt>
                <c:pt idx="47">
                  <c:v>8.1</c:v>
                </c:pt>
                <c:pt idx="48">
                  <c:v>7.8</c:v>
                </c:pt>
                <c:pt idx="49">
                  <c:v>8.3000000000000007</c:v>
                </c:pt>
                <c:pt idx="50">
                  <c:v>8.9</c:v>
                </c:pt>
                <c:pt idx="51">
                  <c:v>8.6999999999999993</c:v>
                </c:pt>
                <c:pt idx="52">
                  <c:v>8.8000000000000007</c:v>
                </c:pt>
                <c:pt idx="53">
                  <c:v>4.7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4.5999999999999996</c:v>
                </c:pt>
                <c:pt idx="58">
                  <c:v>5.3</c:v>
                </c:pt>
                <c:pt idx="59">
                  <c:v>3</c:v>
                </c:pt>
                <c:pt idx="60">
                  <c:v>4.8</c:v>
                </c:pt>
                <c:pt idx="61">
                  <c:v>3.7</c:v>
                </c:pt>
                <c:pt idx="62">
                  <c:v>3</c:v>
                </c:pt>
                <c:pt idx="63">
                  <c:v>3.1</c:v>
                </c:pt>
                <c:pt idx="64">
                  <c:v>2.9</c:v>
                </c:pt>
                <c:pt idx="65">
                  <c:v>2.8</c:v>
                </c:pt>
                <c:pt idx="66">
                  <c:v>3.1</c:v>
                </c:pt>
                <c:pt idx="67">
                  <c:v>3</c:v>
                </c:pt>
                <c:pt idx="68">
                  <c:v>2.8</c:v>
                </c:pt>
                <c:pt idx="69">
                  <c:v>2.2000000000000002</c:v>
                </c:pt>
                <c:pt idx="70">
                  <c:v>2.2999999999999998</c:v>
                </c:pt>
                <c:pt idx="71">
                  <c:v>2.6</c:v>
                </c:pt>
                <c:pt idx="72">
                  <c:v>3.5</c:v>
                </c:pt>
                <c:pt idx="73">
                  <c:v>2.8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FA-4B49-A670-686F257E0A11}"/>
            </c:ext>
          </c:extLst>
        </c:ser>
        <c:ser>
          <c:idx val="1"/>
          <c:order val="1"/>
          <c:tx>
            <c:strRef>
              <c:f>'6'!$D$5</c:f>
              <c:strCache>
                <c:ptCount val="1"/>
                <c:pt idx="0">
                  <c:v>Belgio</c:v>
                </c:pt>
              </c:strCache>
            </c:strRef>
          </c:tx>
          <c:spPr>
            <a:solidFill>
              <a:srgbClr val="ED7D31">
                <a:alpha val="100000"/>
              </a:srgbClr>
            </a:solidFill>
            <a:ln w="3175" cap="flat">
              <a:solidFill>
                <a:srgbClr val="808080">
                  <a:alpha val="100000"/>
                </a:srgbClr>
              </a:solidFill>
              <a:round/>
            </a:ln>
          </c:spPr>
          <c:cat>
            <c:numRef>
              <c:f>'6'!$B$6:$B$86</c:f>
              <c:numCache>
                <c:formatCode>General</c:formatCode>
                <c:ptCount val="81"/>
                <c:pt idx="0">
                  <c:v>1862</c:v>
                </c:pt>
                <c:pt idx="1">
                  <c:v>1863</c:v>
                </c:pt>
                <c:pt idx="2">
                  <c:v>1864</c:v>
                </c:pt>
                <c:pt idx="3">
                  <c:v>1865</c:v>
                </c:pt>
                <c:pt idx="4">
                  <c:v>1866</c:v>
                </c:pt>
                <c:pt idx="5">
                  <c:v>1867</c:v>
                </c:pt>
                <c:pt idx="6">
                  <c:v>1868</c:v>
                </c:pt>
                <c:pt idx="7">
                  <c:v>1869</c:v>
                </c:pt>
                <c:pt idx="8">
                  <c:v>1870</c:v>
                </c:pt>
                <c:pt idx="9">
                  <c:v>1871</c:v>
                </c:pt>
                <c:pt idx="10">
                  <c:v>1872</c:v>
                </c:pt>
                <c:pt idx="11">
                  <c:v>1873</c:v>
                </c:pt>
                <c:pt idx="12">
                  <c:v>1874</c:v>
                </c:pt>
                <c:pt idx="13">
                  <c:v>1875</c:v>
                </c:pt>
                <c:pt idx="14">
                  <c:v>1876</c:v>
                </c:pt>
                <c:pt idx="15">
                  <c:v>1877</c:v>
                </c:pt>
                <c:pt idx="16">
                  <c:v>1878</c:v>
                </c:pt>
                <c:pt idx="17">
                  <c:v>1879</c:v>
                </c:pt>
                <c:pt idx="18">
                  <c:v>1880</c:v>
                </c:pt>
                <c:pt idx="19">
                  <c:v>1881</c:v>
                </c:pt>
                <c:pt idx="20">
                  <c:v>1882</c:v>
                </c:pt>
                <c:pt idx="21">
                  <c:v>1883</c:v>
                </c:pt>
                <c:pt idx="22">
                  <c:v>1884</c:v>
                </c:pt>
                <c:pt idx="23">
                  <c:v>1885</c:v>
                </c:pt>
                <c:pt idx="24">
                  <c:v>1886</c:v>
                </c:pt>
                <c:pt idx="25">
                  <c:v>1887</c:v>
                </c:pt>
                <c:pt idx="26">
                  <c:v>1888</c:v>
                </c:pt>
                <c:pt idx="27">
                  <c:v>1889</c:v>
                </c:pt>
                <c:pt idx="28">
                  <c:v>1890</c:v>
                </c:pt>
                <c:pt idx="29">
                  <c:v>1891</c:v>
                </c:pt>
                <c:pt idx="30">
                  <c:v>1892</c:v>
                </c:pt>
                <c:pt idx="31">
                  <c:v>1893</c:v>
                </c:pt>
                <c:pt idx="32">
                  <c:v>1894</c:v>
                </c:pt>
                <c:pt idx="33">
                  <c:v>1895</c:v>
                </c:pt>
                <c:pt idx="34">
                  <c:v>1896</c:v>
                </c:pt>
                <c:pt idx="35">
                  <c:v>1897</c:v>
                </c:pt>
                <c:pt idx="36">
                  <c:v>1898</c:v>
                </c:pt>
                <c:pt idx="37">
                  <c:v>1899</c:v>
                </c:pt>
                <c:pt idx="38">
                  <c:v>1900</c:v>
                </c:pt>
                <c:pt idx="39">
                  <c:v>1901</c:v>
                </c:pt>
                <c:pt idx="40">
                  <c:v>1902</c:v>
                </c:pt>
                <c:pt idx="41">
                  <c:v>1903</c:v>
                </c:pt>
                <c:pt idx="42">
                  <c:v>1904</c:v>
                </c:pt>
                <c:pt idx="43">
                  <c:v>1905</c:v>
                </c:pt>
                <c:pt idx="44">
                  <c:v>1906</c:v>
                </c:pt>
                <c:pt idx="45">
                  <c:v>1907</c:v>
                </c:pt>
                <c:pt idx="46">
                  <c:v>1908</c:v>
                </c:pt>
                <c:pt idx="47">
                  <c:v>1909</c:v>
                </c:pt>
                <c:pt idx="48">
                  <c:v>1910</c:v>
                </c:pt>
                <c:pt idx="49">
                  <c:v>1911</c:v>
                </c:pt>
                <c:pt idx="50">
                  <c:v>1912</c:v>
                </c:pt>
                <c:pt idx="51">
                  <c:v>1913</c:v>
                </c:pt>
                <c:pt idx="52">
                  <c:v>1914</c:v>
                </c:pt>
                <c:pt idx="53">
                  <c:v>1915</c:v>
                </c:pt>
                <c:pt idx="54">
                  <c:v>1916</c:v>
                </c:pt>
                <c:pt idx="55">
                  <c:v>1917</c:v>
                </c:pt>
                <c:pt idx="56">
                  <c:v>1918</c:v>
                </c:pt>
                <c:pt idx="57">
                  <c:v>1919</c:v>
                </c:pt>
                <c:pt idx="58">
                  <c:v>1920</c:v>
                </c:pt>
                <c:pt idx="59">
                  <c:v>1921</c:v>
                </c:pt>
                <c:pt idx="60">
                  <c:v>1922</c:v>
                </c:pt>
                <c:pt idx="61">
                  <c:v>1923</c:v>
                </c:pt>
                <c:pt idx="62">
                  <c:v>1924</c:v>
                </c:pt>
                <c:pt idx="63">
                  <c:v>1925</c:v>
                </c:pt>
                <c:pt idx="64">
                  <c:v>1926</c:v>
                </c:pt>
                <c:pt idx="65">
                  <c:v>1927</c:v>
                </c:pt>
                <c:pt idx="66">
                  <c:v>1928</c:v>
                </c:pt>
                <c:pt idx="67">
                  <c:v>1929</c:v>
                </c:pt>
                <c:pt idx="68">
                  <c:v>1930</c:v>
                </c:pt>
                <c:pt idx="69">
                  <c:v>1931</c:v>
                </c:pt>
                <c:pt idx="70">
                  <c:v>1932</c:v>
                </c:pt>
                <c:pt idx="71">
                  <c:v>1933</c:v>
                </c:pt>
                <c:pt idx="72">
                  <c:v>1934</c:v>
                </c:pt>
                <c:pt idx="73">
                  <c:v>1935</c:v>
                </c:pt>
                <c:pt idx="74">
                  <c:v>1936</c:v>
                </c:pt>
                <c:pt idx="75">
                  <c:v>1937</c:v>
                </c:pt>
                <c:pt idx="76">
                  <c:v>1938</c:v>
                </c:pt>
                <c:pt idx="77">
                  <c:v>1939</c:v>
                </c:pt>
                <c:pt idx="78">
                  <c:v>1940</c:v>
                </c:pt>
                <c:pt idx="79">
                  <c:v>1941</c:v>
                </c:pt>
                <c:pt idx="80">
                  <c:v>1942</c:v>
                </c:pt>
              </c:numCache>
            </c:numRef>
          </c:cat>
          <c:val>
            <c:numRef>
              <c:f>'6'!$D$6:$D$86</c:f>
              <c:numCache>
                <c:formatCode>General</c:formatCode>
                <c:ptCount val="81"/>
                <c:pt idx="0">
                  <c:v>0.6</c:v>
                </c:pt>
                <c:pt idx="1">
                  <c:v>0.4</c:v>
                </c:pt>
                <c:pt idx="2">
                  <c:v>0.2</c:v>
                </c:pt>
                <c:pt idx="3">
                  <c:v>0.2</c:v>
                </c:pt>
                <c:pt idx="4">
                  <c:v>0.5</c:v>
                </c:pt>
                <c:pt idx="5">
                  <c:v>0.2</c:v>
                </c:pt>
                <c:pt idx="6">
                  <c:v>0.3</c:v>
                </c:pt>
                <c:pt idx="7">
                  <c:v>0.7</c:v>
                </c:pt>
                <c:pt idx="8">
                  <c:v>0.9</c:v>
                </c:pt>
                <c:pt idx="9">
                  <c:v>0.6</c:v>
                </c:pt>
                <c:pt idx="10">
                  <c:v>0.2</c:v>
                </c:pt>
                <c:pt idx="11">
                  <c:v>0.4</c:v>
                </c:pt>
                <c:pt idx="12">
                  <c:v>0.7</c:v>
                </c:pt>
                <c:pt idx="13">
                  <c:v>0.5</c:v>
                </c:pt>
                <c:pt idx="14">
                  <c:v>0.9</c:v>
                </c:pt>
                <c:pt idx="15">
                  <c:v>0.9</c:v>
                </c:pt>
                <c:pt idx="16">
                  <c:v>0.6</c:v>
                </c:pt>
                <c:pt idx="17">
                  <c:v>0.5</c:v>
                </c:pt>
                <c:pt idx="18">
                  <c:v>0.3</c:v>
                </c:pt>
                <c:pt idx="19">
                  <c:v>0.5</c:v>
                </c:pt>
                <c:pt idx="20">
                  <c:v>1.2</c:v>
                </c:pt>
                <c:pt idx="21">
                  <c:v>1.4</c:v>
                </c:pt>
                <c:pt idx="22">
                  <c:v>1.7</c:v>
                </c:pt>
                <c:pt idx="23">
                  <c:v>2</c:v>
                </c:pt>
                <c:pt idx="24">
                  <c:v>1</c:v>
                </c:pt>
                <c:pt idx="25">
                  <c:v>1.7</c:v>
                </c:pt>
                <c:pt idx="26">
                  <c:v>3.1</c:v>
                </c:pt>
                <c:pt idx="27">
                  <c:v>2.9</c:v>
                </c:pt>
                <c:pt idx="28">
                  <c:v>3.5</c:v>
                </c:pt>
                <c:pt idx="29">
                  <c:v>2.4</c:v>
                </c:pt>
                <c:pt idx="30">
                  <c:v>2.5</c:v>
                </c:pt>
                <c:pt idx="31">
                  <c:v>2.2000000000000002</c:v>
                </c:pt>
                <c:pt idx="32">
                  <c:v>2.1</c:v>
                </c:pt>
                <c:pt idx="33">
                  <c:v>1.7</c:v>
                </c:pt>
                <c:pt idx="34">
                  <c:v>1.8</c:v>
                </c:pt>
                <c:pt idx="35">
                  <c:v>2.1</c:v>
                </c:pt>
                <c:pt idx="36">
                  <c:v>1.9</c:v>
                </c:pt>
                <c:pt idx="37">
                  <c:v>1.8</c:v>
                </c:pt>
                <c:pt idx="38">
                  <c:v>1.7</c:v>
                </c:pt>
                <c:pt idx="39">
                  <c:v>1.6</c:v>
                </c:pt>
                <c:pt idx="40">
                  <c:v>1.9</c:v>
                </c:pt>
                <c:pt idx="41">
                  <c:v>1.8</c:v>
                </c:pt>
                <c:pt idx="42">
                  <c:v>1.9</c:v>
                </c:pt>
                <c:pt idx="43">
                  <c:v>2.4</c:v>
                </c:pt>
                <c:pt idx="44">
                  <c:v>3.7</c:v>
                </c:pt>
                <c:pt idx="45">
                  <c:v>2.4</c:v>
                </c:pt>
                <c:pt idx="46">
                  <c:v>2.1</c:v>
                </c:pt>
                <c:pt idx="47">
                  <c:v>2</c:v>
                </c:pt>
                <c:pt idx="48">
                  <c:v>2.4</c:v>
                </c:pt>
                <c:pt idx="49">
                  <c:v>2.7</c:v>
                </c:pt>
                <c:pt idx="50">
                  <c:v>3.1</c:v>
                </c:pt>
                <c:pt idx="51">
                  <c:v>2.2999999999999998</c:v>
                </c:pt>
                <c:pt idx="52">
                  <c:v>1.3</c:v>
                </c:pt>
                <c:pt idx="53">
                  <c:v>0.1</c:v>
                </c:pt>
                <c:pt idx="54">
                  <c:v>0</c:v>
                </c:pt>
                <c:pt idx="55">
                  <c:v>0</c:v>
                </c:pt>
                <c:pt idx="56">
                  <c:v>0.1</c:v>
                </c:pt>
                <c:pt idx="57">
                  <c:v>1.6</c:v>
                </c:pt>
                <c:pt idx="58">
                  <c:v>3.4</c:v>
                </c:pt>
                <c:pt idx="59">
                  <c:v>2.6</c:v>
                </c:pt>
                <c:pt idx="60">
                  <c:v>2.1</c:v>
                </c:pt>
                <c:pt idx="61">
                  <c:v>2</c:v>
                </c:pt>
                <c:pt idx="62">
                  <c:v>1.9</c:v>
                </c:pt>
                <c:pt idx="63">
                  <c:v>1.9</c:v>
                </c:pt>
                <c:pt idx="64">
                  <c:v>1.8</c:v>
                </c:pt>
                <c:pt idx="65">
                  <c:v>1.9</c:v>
                </c:pt>
                <c:pt idx="66">
                  <c:v>2.1</c:v>
                </c:pt>
                <c:pt idx="67">
                  <c:v>1.5</c:v>
                </c:pt>
                <c:pt idx="68">
                  <c:v>1.8</c:v>
                </c:pt>
                <c:pt idx="69">
                  <c:v>2.4</c:v>
                </c:pt>
                <c:pt idx="70">
                  <c:v>2.2000000000000002</c:v>
                </c:pt>
                <c:pt idx="71">
                  <c:v>2</c:v>
                </c:pt>
                <c:pt idx="72">
                  <c:v>0.8</c:v>
                </c:pt>
                <c:pt idx="73">
                  <c:v>1.3</c:v>
                </c:pt>
                <c:pt idx="74">
                  <c:v>1.3</c:v>
                </c:pt>
                <c:pt idx="75">
                  <c:v>1.1000000000000001</c:v>
                </c:pt>
                <c:pt idx="76">
                  <c:v>0.8</c:v>
                </c:pt>
                <c:pt idx="77">
                  <c:v>0.8</c:v>
                </c:pt>
                <c:pt idx="78">
                  <c:v>0.3</c:v>
                </c:pt>
                <c:pt idx="79">
                  <c:v>0.3</c:v>
                </c:pt>
                <c:pt idx="80">
                  <c:v>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FA-4B49-A670-686F257E0A11}"/>
            </c:ext>
          </c:extLst>
        </c:ser>
        <c:ser>
          <c:idx val="2"/>
          <c:order val="2"/>
          <c:tx>
            <c:strRef>
              <c:f>'6'!$E$5</c:f>
              <c:strCache>
                <c:ptCount val="1"/>
                <c:pt idx="0">
                  <c:v>Francia</c:v>
                </c:pt>
              </c:strCache>
            </c:strRef>
          </c:tx>
          <c:spPr>
            <a:solidFill>
              <a:srgbClr val="2E75B6">
                <a:alpha val="100000"/>
              </a:srgbClr>
            </a:solidFill>
            <a:ln w="3175" cap="flat">
              <a:solidFill>
                <a:srgbClr val="808080">
                  <a:alpha val="100000"/>
                </a:srgbClr>
              </a:solidFill>
              <a:round/>
            </a:ln>
          </c:spPr>
          <c:cat>
            <c:numRef>
              <c:f>'6'!$B$6:$B$86</c:f>
              <c:numCache>
                <c:formatCode>General</c:formatCode>
                <c:ptCount val="81"/>
                <c:pt idx="0">
                  <c:v>1862</c:v>
                </c:pt>
                <c:pt idx="1">
                  <c:v>1863</c:v>
                </c:pt>
                <c:pt idx="2">
                  <c:v>1864</c:v>
                </c:pt>
                <c:pt idx="3">
                  <c:v>1865</c:v>
                </c:pt>
                <c:pt idx="4">
                  <c:v>1866</c:v>
                </c:pt>
                <c:pt idx="5">
                  <c:v>1867</c:v>
                </c:pt>
                <c:pt idx="6">
                  <c:v>1868</c:v>
                </c:pt>
                <c:pt idx="7">
                  <c:v>1869</c:v>
                </c:pt>
                <c:pt idx="8">
                  <c:v>1870</c:v>
                </c:pt>
                <c:pt idx="9">
                  <c:v>1871</c:v>
                </c:pt>
                <c:pt idx="10">
                  <c:v>1872</c:v>
                </c:pt>
                <c:pt idx="11">
                  <c:v>1873</c:v>
                </c:pt>
                <c:pt idx="12">
                  <c:v>1874</c:v>
                </c:pt>
                <c:pt idx="13">
                  <c:v>1875</c:v>
                </c:pt>
                <c:pt idx="14">
                  <c:v>1876</c:v>
                </c:pt>
                <c:pt idx="15">
                  <c:v>1877</c:v>
                </c:pt>
                <c:pt idx="16">
                  <c:v>1878</c:v>
                </c:pt>
                <c:pt idx="17">
                  <c:v>1879</c:v>
                </c:pt>
                <c:pt idx="18">
                  <c:v>1880</c:v>
                </c:pt>
                <c:pt idx="19">
                  <c:v>1881</c:v>
                </c:pt>
                <c:pt idx="20">
                  <c:v>1882</c:v>
                </c:pt>
                <c:pt idx="21">
                  <c:v>1883</c:v>
                </c:pt>
                <c:pt idx="22">
                  <c:v>1884</c:v>
                </c:pt>
                <c:pt idx="23">
                  <c:v>1885</c:v>
                </c:pt>
                <c:pt idx="24">
                  <c:v>1886</c:v>
                </c:pt>
                <c:pt idx="25">
                  <c:v>1887</c:v>
                </c:pt>
                <c:pt idx="26">
                  <c:v>1888</c:v>
                </c:pt>
                <c:pt idx="27">
                  <c:v>1889</c:v>
                </c:pt>
                <c:pt idx="28">
                  <c:v>1890</c:v>
                </c:pt>
                <c:pt idx="29">
                  <c:v>1891</c:v>
                </c:pt>
                <c:pt idx="30">
                  <c:v>1892</c:v>
                </c:pt>
                <c:pt idx="31">
                  <c:v>1893</c:v>
                </c:pt>
                <c:pt idx="32">
                  <c:v>1894</c:v>
                </c:pt>
                <c:pt idx="33">
                  <c:v>1895</c:v>
                </c:pt>
                <c:pt idx="34">
                  <c:v>1896</c:v>
                </c:pt>
                <c:pt idx="35">
                  <c:v>1897</c:v>
                </c:pt>
                <c:pt idx="36">
                  <c:v>1898</c:v>
                </c:pt>
                <c:pt idx="37">
                  <c:v>1899</c:v>
                </c:pt>
                <c:pt idx="38">
                  <c:v>1900</c:v>
                </c:pt>
                <c:pt idx="39">
                  <c:v>1901</c:v>
                </c:pt>
                <c:pt idx="40">
                  <c:v>1902</c:v>
                </c:pt>
                <c:pt idx="41">
                  <c:v>1903</c:v>
                </c:pt>
                <c:pt idx="42">
                  <c:v>1904</c:v>
                </c:pt>
                <c:pt idx="43">
                  <c:v>1905</c:v>
                </c:pt>
                <c:pt idx="44">
                  <c:v>1906</c:v>
                </c:pt>
                <c:pt idx="45">
                  <c:v>1907</c:v>
                </c:pt>
                <c:pt idx="46">
                  <c:v>1908</c:v>
                </c:pt>
                <c:pt idx="47">
                  <c:v>1909</c:v>
                </c:pt>
                <c:pt idx="48">
                  <c:v>1910</c:v>
                </c:pt>
                <c:pt idx="49">
                  <c:v>1911</c:v>
                </c:pt>
                <c:pt idx="50">
                  <c:v>1912</c:v>
                </c:pt>
                <c:pt idx="51">
                  <c:v>1913</c:v>
                </c:pt>
                <c:pt idx="52">
                  <c:v>1914</c:v>
                </c:pt>
                <c:pt idx="53">
                  <c:v>1915</c:v>
                </c:pt>
                <c:pt idx="54">
                  <c:v>1916</c:v>
                </c:pt>
                <c:pt idx="55">
                  <c:v>1917</c:v>
                </c:pt>
                <c:pt idx="56">
                  <c:v>1918</c:v>
                </c:pt>
                <c:pt idx="57">
                  <c:v>1919</c:v>
                </c:pt>
                <c:pt idx="58">
                  <c:v>1920</c:v>
                </c:pt>
                <c:pt idx="59">
                  <c:v>1921</c:v>
                </c:pt>
                <c:pt idx="60">
                  <c:v>1922</c:v>
                </c:pt>
                <c:pt idx="61">
                  <c:v>1923</c:v>
                </c:pt>
                <c:pt idx="62">
                  <c:v>1924</c:v>
                </c:pt>
                <c:pt idx="63">
                  <c:v>1925</c:v>
                </c:pt>
                <c:pt idx="64">
                  <c:v>1926</c:v>
                </c:pt>
                <c:pt idx="65">
                  <c:v>1927</c:v>
                </c:pt>
                <c:pt idx="66">
                  <c:v>1928</c:v>
                </c:pt>
                <c:pt idx="67">
                  <c:v>1929</c:v>
                </c:pt>
                <c:pt idx="68">
                  <c:v>1930</c:v>
                </c:pt>
                <c:pt idx="69">
                  <c:v>1931</c:v>
                </c:pt>
                <c:pt idx="70">
                  <c:v>1932</c:v>
                </c:pt>
                <c:pt idx="71">
                  <c:v>1933</c:v>
                </c:pt>
                <c:pt idx="72">
                  <c:v>1934</c:v>
                </c:pt>
                <c:pt idx="73">
                  <c:v>1935</c:v>
                </c:pt>
                <c:pt idx="74">
                  <c:v>1936</c:v>
                </c:pt>
                <c:pt idx="75">
                  <c:v>1937</c:v>
                </c:pt>
                <c:pt idx="76">
                  <c:v>1938</c:v>
                </c:pt>
                <c:pt idx="77">
                  <c:v>1939</c:v>
                </c:pt>
                <c:pt idx="78">
                  <c:v>1940</c:v>
                </c:pt>
                <c:pt idx="79">
                  <c:v>1941</c:v>
                </c:pt>
                <c:pt idx="80">
                  <c:v>1942</c:v>
                </c:pt>
              </c:numCache>
            </c:numRef>
          </c:cat>
          <c:val>
            <c:numRef>
              <c:f>'6'!$E$6:$E$86</c:f>
              <c:numCache>
                <c:formatCode>General</c:formatCode>
                <c:ptCount val="81"/>
                <c:pt idx="0">
                  <c:v>32.6</c:v>
                </c:pt>
                <c:pt idx="1">
                  <c:v>37.1</c:v>
                </c:pt>
                <c:pt idx="2">
                  <c:v>34.9</c:v>
                </c:pt>
                <c:pt idx="3">
                  <c:v>33.700000000000003</c:v>
                </c:pt>
                <c:pt idx="4">
                  <c:v>35.1</c:v>
                </c:pt>
                <c:pt idx="5">
                  <c:v>38.9</c:v>
                </c:pt>
                <c:pt idx="6">
                  <c:v>36.200000000000003</c:v>
                </c:pt>
                <c:pt idx="7">
                  <c:v>33.5</c:v>
                </c:pt>
                <c:pt idx="8">
                  <c:v>26.6</c:v>
                </c:pt>
                <c:pt idx="9">
                  <c:v>36.299999999999997</c:v>
                </c:pt>
                <c:pt idx="10">
                  <c:v>38</c:v>
                </c:pt>
                <c:pt idx="11">
                  <c:v>39.1</c:v>
                </c:pt>
                <c:pt idx="12">
                  <c:v>37.299999999999997</c:v>
                </c:pt>
                <c:pt idx="13">
                  <c:v>37.5</c:v>
                </c:pt>
                <c:pt idx="14">
                  <c:v>44.6</c:v>
                </c:pt>
                <c:pt idx="15">
                  <c:v>41.8</c:v>
                </c:pt>
                <c:pt idx="16">
                  <c:v>43.1</c:v>
                </c:pt>
                <c:pt idx="17">
                  <c:v>37.6</c:v>
                </c:pt>
                <c:pt idx="18">
                  <c:v>38.700000000000003</c:v>
                </c:pt>
                <c:pt idx="19">
                  <c:v>41</c:v>
                </c:pt>
                <c:pt idx="20">
                  <c:v>35.799999999999997</c:v>
                </c:pt>
                <c:pt idx="21">
                  <c:v>39.4</c:v>
                </c:pt>
                <c:pt idx="22">
                  <c:v>36</c:v>
                </c:pt>
                <c:pt idx="23">
                  <c:v>36.200000000000003</c:v>
                </c:pt>
                <c:pt idx="24">
                  <c:v>39.799999999999997</c:v>
                </c:pt>
                <c:pt idx="25">
                  <c:v>36.9</c:v>
                </c:pt>
                <c:pt idx="26">
                  <c:v>17.600000000000001</c:v>
                </c:pt>
                <c:pt idx="27">
                  <c:v>16.8</c:v>
                </c:pt>
                <c:pt idx="28">
                  <c:v>17.899999999999999</c:v>
                </c:pt>
                <c:pt idx="29">
                  <c:v>16.5</c:v>
                </c:pt>
                <c:pt idx="30">
                  <c:v>15.1</c:v>
                </c:pt>
                <c:pt idx="31">
                  <c:v>15.1</c:v>
                </c:pt>
                <c:pt idx="32">
                  <c:v>13.9</c:v>
                </c:pt>
                <c:pt idx="33">
                  <c:v>13</c:v>
                </c:pt>
                <c:pt idx="34">
                  <c:v>14.7</c:v>
                </c:pt>
                <c:pt idx="35">
                  <c:v>9.5</c:v>
                </c:pt>
                <c:pt idx="36">
                  <c:v>12.4</c:v>
                </c:pt>
                <c:pt idx="37">
                  <c:v>14</c:v>
                </c:pt>
                <c:pt idx="38">
                  <c:v>12.4</c:v>
                </c:pt>
                <c:pt idx="39">
                  <c:v>12.7</c:v>
                </c:pt>
                <c:pt idx="40">
                  <c:v>11.4</c:v>
                </c:pt>
                <c:pt idx="41">
                  <c:v>11.2</c:v>
                </c:pt>
                <c:pt idx="42">
                  <c:v>11.5</c:v>
                </c:pt>
                <c:pt idx="43">
                  <c:v>11.2</c:v>
                </c:pt>
                <c:pt idx="44">
                  <c:v>11.3</c:v>
                </c:pt>
                <c:pt idx="45">
                  <c:v>10.6</c:v>
                </c:pt>
                <c:pt idx="46">
                  <c:v>12.2</c:v>
                </c:pt>
                <c:pt idx="47">
                  <c:v>10.9</c:v>
                </c:pt>
                <c:pt idx="48">
                  <c:v>10.8</c:v>
                </c:pt>
                <c:pt idx="49">
                  <c:v>9.6</c:v>
                </c:pt>
                <c:pt idx="50">
                  <c:v>9.5</c:v>
                </c:pt>
                <c:pt idx="51">
                  <c:v>9.1999999999999993</c:v>
                </c:pt>
                <c:pt idx="52">
                  <c:v>8</c:v>
                </c:pt>
                <c:pt idx="53">
                  <c:v>17</c:v>
                </c:pt>
                <c:pt idx="54">
                  <c:v>24</c:v>
                </c:pt>
                <c:pt idx="55">
                  <c:v>26.2</c:v>
                </c:pt>
                <c:pt idx="56">
                  <c:v>36.1</c:v>
                </c:pt>
                <c:pt idx="57">
                  <c:v>23.3</c:v>
                </c:pt>
                <c:pt idx="58">
                  <c:v>14.5</c:v>
                </c:pt>
                <c:pt idx="59">
                  <c:v>14.3</c:v>
                </c:pt>
                <c:pt idx="60">
                  <c:v>12.7</c:v>
                </c:pt>
                <c:pt idx="61">
                  <c:v>10.9</c:v>
                </c:pt>
                <c:pt idx="62">
                  <c:v>11.1</c:v>
                </c:pt>
                <c:pt idx="63">
                  <c:v>8.1</c:v>
                </c:pt>
                <c:pt idx="64">
                  <c:v>9.1999999999999993</c:v>
                </c:pt>
                <c:pt idx="65">
                  <c:v>8.4</c:v>
                </c:pt>
                <c:pt idx="66">
                  <c:v>10</c:v>
                </c:pt>
                <c:pt idx="67">
                  <c:v>10.9</c:v>
                </c:pt>
                <c:pt idx="68">
                  <c:v>7.5</c:v>
                </c:pt>
                <c:pt idx="69">
                  <c:v>7.6</c:v>
                </c:pt>
                <c:pt idx="70">
                  <c:v>6.7</c:v>
                </c:pt>
                <c:pt idx="71">
                  <c:v>5.8</c:v>
                </c:pt>
                <c:pt idx="72">
                  <c:v>3.5</c:v>
                </c:pt>
                <c:pt idx="73">
                  <c:v>4.2</c:v>
                </c:pt>
                <c:pt idx="74">
                  <c:v>3.1</c:v>
                </c:pt>
                <c:pt idx="75">
                  <c:v>2.2000000000000002</c:v>
                </c:pt>
                <c:pt idx="76">
                  <c:v>2.4</c:v>
                </c:pt>
                <c:pt idx="77">
                  <c:v>1.5</c:v>
                </c:pt>
                <c:pt idx="78">
                  <c:v>1</c:v>
                </c:pt>
                <c:pt idx="79">
                  <c:v>0.9</c:v>
                </c:pt>
                <c:pt idx="80">
                  <c:v>5.0999999999999996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FA-4B49-A670-686F257E0A11}"/>
            </c:ext>
          </c:extLst>
        </c:ser>
        <c:ser>
          <c:idx val="3"/>
          <c:order val="3"/>
          <c:tx>
            <c:strRef>
              <c:f>'6'!$F$5</c:f>
              <c:strCache>
                <c:ptCount val="1"/>
                <c:pt idx="0">
                  <c:v>Germania</c:v>
                </c:pt>
              </c:strCache>
            </c:strRef>
          </c:tx>
          <c:spPr>
            <a:solidFill>
              <a:srgbClr val="FFC000">
                <a:alpha val="100000"/>
              </a:srgbClr>
            </a:solidFill>
            <a:ln w="3175" cap="flat">
              <a:solidFill>
                <a:srgbClr val="808080">
                  <a:alpha val="100000"/>
                </a:srgbClr>
              </a:solidFill>
              <a:round/>
            </a:ln>
          </c:spPr>
          <c:cat>
            <c:numRef>
              <c:f>'6'!$B$6:$B$86</c:f>
              <c:numCache>
                <c:formatCode>General</c:formatCode>
                <c:ptCount val="81"/>
                <c:pt idx="0">
                  <c:v>1862</c:v>
                </c:pt>
                <c:pt idx="1">
                  <c:v>1863</c:v>
                </c:pt>
                <c:pt idx="2">
                  <c:v>1864</c:v>
                </c:pt>
                <c:pt idx="3">
                  <c:v>1865</c:v>
                </c:pt>
                <c:pt idx="4">
                  <c:v>1866</c:v>
                </c:pt>
                <c:pt idx="5">
                  <c:v>1867</c:v>
                </c:pt>
                <c:pt idx="6">
                  <c:v>1868</c:v>
                </c:pt>
                <c:pt idx="7">
                  <c:v>1869</c:v>
                </c:pt>
                <c:pt idx="8">
                  <c:v>1870</c:v>
                </c:pt>
                <c:pt idx="9">
                  <c:v>1871</c:v>
                </c:pt>
                <c:pt idx="10">
                  <c:v>1872</c:v>
                </c:pt>
                <c:pt idx="11">
                  <c:v>1873</c:v>
                </c:pt>
                <c:pt idx="12">
                  <c:v>1874</c:v>
                </c:pt>
                <c:pt idx="13">
                  <c:v>1875</c:v>
                </c:pt>
                <c:pt idx="14">
                  <c:v>1876</c:v>
                </c:pt>
                <c:pt idx="15">
                  <c:v>1877</c:v>
                </c:pt>
                <c:pt idx="16">
                  <c:v>1878</c:v>
                </c:pt>
                <c:pt idx="17">
                  <c:v>1879</c:v>
                </c:pt>
                <c:pt idx="18">
                  <c:v>1880</c:v>
                </c:pt>
                <c:pt idx="19">
                  <c:v>1881</c:v>
                </c:pt>
                <c:pt idx="20">
                  <c:v>1882</c:v>
                </c:pt>
                <c:pt idx="21">
                  <c:v>1883</c:v>
                </c:pt>
                <c:pt idx="22">
                  <c:v>1884</c:v>
                </c:pt>
                <c:pt idx="23">
                  <c:v>1885</c:v>
                </c:pt>
                <c:pt idx="24">
                  <c:v>1886</c:v>
                </c:pt>
                <c:pt idx="25">
                  <c:v>1887</c:v>
                </c:pt>
                <c:pt idx="26">
                  <c:v>1888</c:v>
                </c:pt>
                <c:pt idx="27">
                  <c:v>1889</c:v>
                </c:pt>
                <c:pt idx="28">
                  <c:v>1890</c:v>
                </c:pt>
                <c:pt idx="29">
                  <c:v>1891</c:v>
                </c:pt>
                <c:pt idx="30">
                  <c:v>1892</c:v>
                </c:pt>
                <c:pt idx="31">
                  <c:v>1893</c:v>
                </c:pt>
                <c:pt idx="32">
                  <c:v>1894</c:v>
                </c:pt>
                <c:pt idx="33">
                  <c:v>1895</c:v>
                </c:pt>
                <c:pt idx="34">
                  <c:v>1896</c:v>
                </c:pt>
                <c:pt idx="35">
                  <c:v>1897</c:v>
                </c:pt>
                <c:pt idx="36">
                  <c:v>1898</c:v>
                </c:pt>
                <c:pt idx="37">
                  <c:v>1899</c:v>
                </c:pt>
                <c:pt idx="38">
                  <c:v>1900</c:v>
                </c:pt>
                <c:pt idx="39">
                  <c:v>1901</c:v>
                </c:pt>
                <c:pt idx="40">
                  <c:v>1902</c:v>
                </c:pt>
                <c:pt idx="41">
                  <c:v>1903</c:v>
                </c:pt>
                <c:pt idx="42">
                  <c:v>1904</c:v>
                </c:pt>
                <c:pt idx="43">
                  <c:v>1905</c:v>
                </c:pt>
                <c:pt idx="44">
                  <c:v>1906</c:v>
                </c:pt>
                <c:pt idx="45">
                  <c:v>1907</c:v>
                </c:pt>
                <c:pt idx="46">
                  <c:v>1908</c:v>
                </c:pt>
                <c:pt idx="47">
                  <c:v>1909</c:v>
                </c:pt>
                <c:pt idx="48">
                  <c:v>1910</c:v>
                </c:pt>
                <c:pt idx="49">
                  <c:v>1911</c:v>
                </c:pt>
                <c:pt idx="50">
                  <c:v>1912</c:v>
                </c:pt>
                <c:pt idx="51">
                  <c:v>1913</c:v>
                </c:pt>
                <c:pt idx="52">
                  <c:v>1914</c:v>
                </c:pt>
                <c:pt idx="53">
                  <c:v>1915</c:v>
                </c:pt>
                <c:pt idx="54">
                  <c:v>1916</c:v>
                </c:pt>
                <c:pt idx="55">
                  <c:v>1917</c:v>
                </c:pt>
                <c:pt idx="56">
                  <c:v>1918</c:v>
                </c:pt>
                <c:pt idx="57">
                  <c:v>1919</c:v>
                </c:pt>
                <c:pt idx="58">
                  <c:v>1920</c:v>
                </c:pt>
                <c:pt idx="59">
                  <c:v>1921</c:v>
                </c:pt>
                <c:pt idx="60">
                  <c:v>1922</c:v>
                </c:pt>
                <c:pt idx="61">
                  <c:v>1923</c:v>
                </c:pt>
                <c:pt idx="62">
                  <c:v>1924</c:v>
                </c:pt>
                <c:pt idx="63">
                  <c:v>1925</c:v>
                </c:pt>
                <c:pt idx="64">
                  <c:v>1926</c:v>
                </c:pt>
                <c:pt idx="65">
                  <c:v>1927</c:v>
                </c:pt>
                <c:pt idx="66">
                  <c:v>1928</c:v>
                </c:pt>
                <c:pt idx="67">
                  <c:v>1929</c:v>
                </c:pt>
                <c:pt idx="68">
                  <c:v>1930</c:v>
                </c:pt>
                <c:pt idx="69">
                  <c:v>1931</c:v>
                </c:pt>
                <c:pt idx="70">
                  <c:v>1932</c:v>
                </c:pt>
                <c:pt idx="71">
                  <c:v>1933</c:v>
                </c:pt>
                <c:pt idx="72">
                  <c:v>1934</c:v>
                </c:pt>
                <c:pt idx="73">
                  <c:v>1935</c:v>
                </c:pt>
                <c:pt idx="74">
                  <c:v>1936</c:v>
                </c:pt>
                <c:pt idx="75">
                  <c:v>1937</c:v>
                </c:pt>
                <c:pt idx="76">
                  <c:v>1938</c:v>
                </c:pt>
                <c:pt idx="77">
                  <c:v>1939</c:v>
                </c:pt>
                <c:pt idx="78">
                  <c:v>1940</c:v>
                </c:pt>
                <c:pt idx="79">
                  <c:v>1941</c:v>
                </c:pt>
                <c:pt idx="80">
                  <c:v>1942</c:v>
                </c:pt>
              </c:numCache>
            </c:numRef>
          </c:cat>
          <c:val>
            <c:numRef>
              <c:f>'6'!$F$6:$F$86</c:f>
              <c:numCache>
                <c:formatCode>General</c:formatCode>
                <c:ptCount val="81"/>
                <c:pt idx="0">
                  <c:v>0.9</c:v>
                </c:pt>
                <c:pt idx="1">
                  <c:v>0.6</c:v>
                </c:pt>
                <c:pt idx="2">
                  <c:v>0.4</c:v>
                </c:pt>
                <c:pt idx="3">
                  <c:v>0.9</c:v>
                </c:pt>
                <c:pt idx="4">
                  <c:v>1</c:v>
                </c:pt>
                <c:pt idx="5">
                  <c:v>0.5</c:v>
                </c:pt>
                <c:pt idx="6">
                  <c:v>0.4</c:v>
                </c:pt>
                <c:pt idx="7">
                  <c:v>0.4</c:v>
                </c:pt>
                <c:pt idx="8">
                  <c:v>0.5</c:v>
                </c:pt>
                <c:pt idx="9">
                  <c:v>0.8</c:v>
                </c:pt>
                <c:pt idx="10">
                  <c:v>0.7</c:v>
                </c:pt>
                <c:pt idx="11">
                  <c:v>1.2</c:v>
                </c:pt>
                <c:pt idx="12">
                  <c:v>1.9</c:v>
                </c:pt>
                <c:pt idx="13">
                  <c:v>2.2999999999999998</c:v>
                </c:pt>
                <c:pt idx="14">
                  <c:v>2</c:v>
                </c:pt>
                <c:pt idx="15">
                  <c:v>1.8</c:v>
                </c:pt>
                <c:pt idx="16">
                  <c:v>1.9</c:v>
                </c:pt>
                <c:pt idx="17">
                  <c:v>2.1</c:v>
                </c:pt>
                <c:pt idx="18">
                  <c:v>6.4</c:v>
                </c:pt>
                <c:pt idx="19">
                  <c:v>5.3</c:v>
                </c:pt>
                <c:pt idx="20">
                  <c:v>5.7</c:v>
                </c:pt>
                <c:pt idx="21">
                  <c:v>6.9</c:v>
                </c:pt>
                <c:pt idx="22">
                  <c:v>9.5</c:v>
                </c:pt>
                <c:pt idx="23">
                  <c:v>10.3</c:v>
                </c:pt>
                <c:pt idx="24">
                  <c:v>9.6999999999999993</c:v>
                </c:pt>
                <c:pt idx="25">
                  <c:v>10.5</c:v>
                </c:pt>
                <c:pt idx="26">
                  <c:v>11.2</c:v>
                </c:pt>
                <c:pt idx="27">
                  <c:v>9.3000000000000007</c:v>
                </c:pt>
                <c:pt idx="28">
                  <c:v>13</c:v>
                </c:pt>
                <c:pt idx="29">
                  <c:v>14.1</c:v>
                </c:pt>
                <c:pt idx="30">
                  <c:v>13.9</c:v>
                </c:pt>
                <c:pt idx="31">
                  <c:v>14.8</c:v>
                </c:pt>
                <c:pt idx="32">
                  <c:v>13.7</c:v>
                </c:pt>
                <c:pt idx="33">
                  <c:v>16.2</c:v>
                </c:pt>
                <c:pt idx="34">
                  <c:v>15</c:v>
                </c:pt>
                <c:pt idx="35">
                  <c:v>16.100000000000001</c:v>
                </c:pt>
                <c:pt idx="36">
                  <c:v>15.8</c:v>
                </c:pt>
                <c:pt idx="37">
                  <c:v>16.399999999999999</c:v>
                </c:pt>
                <c:pt idx="38">
                  <c:v>16.399999999999999</c:v>
                </c:pt>
                <c:pt idx="39">
                  <c:v>17</c:v>
                </c:pt>
                <c:pt idx="40">
                  <c:v>16.600000000000001</c:v>
                </c:pt>
                <c:pt idx="41">
                  <c:v>14.8</c:v>
                </c:pt>
                <c:pt idx="42">
                  <c:v>13</c:v>
                </c:pt>
                <c:pt idx="43">
                  <c:v>12.9</c:v>
                </c:pt>
                <c:pt idx="44">
                  <c:v>13.2</c:v>
                </c:pt>
                <c:pt idx="45">
                  <c:v>15.3</c:v>
                </c:pt>
                <c:pt idx="46">
                  <c:v>14.2</c:v>
                </c:pt>
                <c:pt idx="47">
                  <c:v>16.3</c:v>
                </c:pt>
                <c:pt idx="48">
                  <c:v>14</c:v>
                </c:pt>
                <c:pt idx="49">
                  <c:v>13.7</c:v>
                </c:pt>
                <c:pt idx="50">
                  <c:v>13.9</c:v>
                </c:pt>
                <c:pt idx="51">
                  <c:v>13.7</c:v>
                </c:pt>
                <c:pt idx="52">
                  <c:v>14.4</c:v>
                </c:pt>
                <c:pt idx="53">
                  <c:v>8.3000000000000007</c:v>
                </c:pt>
                <c:pt idx="54">
                  <c:v>0.1</c:v>
                </c:pt>
                <c:pt idx="55">
                  <c:v>0.3</c:v>
                </c:pt>
                <c:pt idx="56">
                  <c:v>0.1</c:v>
                </c:pt>
                <c:pt idx="57">
                  <c:v>1.4</c:v>
                </c:pt>
                <c:pt idx="58">
                  <c:v>4.9000000000000004</c:v>
                </c:pt>
                <c:pt idx="59">
                  <c:v>6.3</c:v>
                </c:pt>
                <c:pt idx="60">
                  <c:v>10.9</c:v>
                </c:pt>
                <c:pt idx="61">
                  <c:v>11</c:v>
                </c:pt>
                <c:pt idx="62">
                  <c:v>11.5</c:v>
                </c:pt>
                <c:pt idx="63">
                  <c:v>14</c:v>
                </c:pt>
                <c:pt idx="64">
                  <c:v>12.3</c:v>
                </c:pt>
                <c:pt idx="65">
                  <c:v>11.7</c:v>
                </c:pt>
                <c:pt idx="66">
                  <c:v>12.6</c:v>
                </c:pt>
                <c:pt idx="67">
                  <c:v>10.6</c:v>
                </c:pt>
                <c:pt idx="68">
                  <c:v>11.3</c:v>
                </c:pt>
                <c:pt idx="69">
                  <c:v>11.9</c:v>
                </c:pt>
                <c:pt idx="70">
                  <c:v>15.8</c:v>
                </c:pt>
                <c:pt idx="71">
                  <c:v>16.2</c:v>
                </c:pt>
                <c:pt idx="72">
                  <c:v>19.5</c:v>
                </c:pt>
                <c:pt idx="73">
                  <c:v>14.4</c:v>
                </c:pt>
                <c:pt idx="74">
                  <c:v>19.100000000000001</c:v>
                </c:pt>
                <c:pt idx="75">
                  <c:v>17.600000000000001</c:v>
                </c:pt>
                <c:pt idx="76">
                  <c:v>30</c:v>
                </c:pt>
                <c:pt idx="77">
                  <c:v>50.7</c:v>
                </c:pt>
                <c:pt idx="78">
                  <c:v>47.2</c:v>
                </c:pt>
                <c:pt idx="79">
                  <c:v>42.9</c:v>
                </c:pt>
                <c:pt idx="80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FA-4B49-A670-686F257E0A11}"/>
            </c:ext>
          </c:extLst>
        </c:ser>
        <c:ser>
          <c:idx val="4"/>
          <c:order val="4"/>
          <c:tx>
            <c:strRef>
              <c:f>'6'!$G$5</c:f>
              <c:strCache>
                <c:ptCount val="1"/>
                <c:pt idx="0">
                  <c:v>Gran Bretagna</c:v>
                </c:pt>
              </c:strCache>
            </c:strRef>
          </c:tx>
          <c:spPr>
            <a:solidFill>
              <a:srgbClr val="E1C9F8">
                <a:alpha val="100000"/>
              </a:srgbClr>
            </a:solidFill>
            <a:ln w="3175" cap="flat">
              <a:solidFill>
                <a:srgbClr val="808080">
                  <a:alpha val="100000"/>
                </a:srgbClr>
              </a:solidFill>
              <a:round/>
            </a:ln>
          </c:spPr>
          <c:cat>
            <c:numRef>
              <c:f>'6'!$B$6:$B$86</c:f>
              <c:numCache>
                <c:formatCode>General</c:formatCode>
                <c:ptCount val="81"/>
                <c:pt idx="0">
                  <c:v>1862</c:v>
                </c:pt>
                <c:pt idx="1">
                  <c:v>1863</c:v>
                </c:pt>
                <c:pt idx="2">
                  <c:v>1864</c:v>
                </c:pt>
                <c:pt idx="3">
                  <c:v>1865</c:v>
                </c:pt>
                <c:pt idx="4">
                  <c:v>1866</c:v>
                </c:pt>
                <c:pt idx="5">
                  <c:v>1867</c:v>
                </c:pt>
                <c:pt idx="6">
                  <c:v>1868</c:v>
                </c:pt>
                <c:pt idx="7">
                  <c:v>1869</c:v>
                </c:pt>
                <c:pt idx="8">
                  <c:v>1870</c:v>
                </c:pt>
                <c:pt idx="9">
                  <c:v>1871</c:v>
                </c:pt>
                <c:pt idx="10">
                  <c:v>1872</c:v>
                </c:pt>
                <c:pt idx="11">
                  <c:v>1873</c:v>
                </c:pt>
                <c:pt idx="12">
                  <c:v>1874</c:v>
                </c:pt>
                <c:pt idx="13">
                  <c:v>1875</c:v>
                </c:pt>
                <c:pt idx="14">
                  <c:v>1876</c:v>
                </c:pt>
                <c:pt idx="15">
                  <c:v>1877</c:v>
                </c:pt>
                <c:pt idx="16">
                  <c:v>1878</c:v>
                </c:pt>
                <c:pt idx="17">
                  <c:v>1879</c:v>
                </c:pt>
                <c:pt idx="18">
                  <c:v>1880</c:v>
                </c:pt>
                <c:pt idx="19">
                  <c:v>1881</c:v>
                </c:pt>
                <c:pt idx="20">
                  <c:v>1882</c:v>
                </c:pt>
                <c:pt idx="21">
                  <c:v>1883</c:v>
                </c:pt>
                <c:pt idx="22">
                  <c:v>1884</c:v>
                </c:pt>
                <c:pt idx="23">
                  <c:v>1885</c:v>
                </c:pt>
                <c:pt idx="24">
                  <c:v>1886</c:v>
                </c:pt>
                <c:pt idx="25">
                  <c:v>1887</c:v>
                </c:pt>
                <c:pt idx="26">
                  <c:v>1888</c:v>
                </c:pt>
                <c:pt idx="27">
                  <c:v>1889</c:v>
                </c:pt>
                <c:pt idx="28">
                  <c:v>1890</c:v>
                </c:pt>
                <c:pt idx="29">
                  <c:v>1891</c:v>
                </c:pt>
                <c:pt idx="30">
                  <c:v>1892</c:v>
                </c:pt>
                <c:pt idx="31">
                  <c:v>1893</c:v>
                </c:pt>
                <c:pt idx="32">
                  <c:v>1894</c:v>
                </c:pt>
                <c:pt idx="33">
                  <c:v>1895</c:v>
                </c:pt>
                <c:pt idx="34">
                  <c:v>1896</c:v>
                </c:pt>
                <c:pt idx="35">
                  <c:v>1897</c:v>
                </c:pt>
                <c:pt idx="36">
                  <c:v>1898</c:v>
                </c:pt>
                <c:pt idx="37">
                  <c:v>1899</c:v>
                </c:pt>
                <c:pt idx="38">
                  <c:v>1900</c:v>
                </c:pt>
                <c:pt idx="39">
                  <c:v>1901</c:v>
                </c:pt>
                <c:pt idx="40">
                  <c:v>1902</c:v>
                </c:pt>
                <c:pt idx="41">
                  <c:v>1903</c:v>
                </c:pt>
                <c:pt idx="42">
                  <c:v>1904</c:v>
                </c:pt>
                <c:pt idx="43">
                  <c:v>1905</c:v>
                </c:pt>
                <c:pt idx="44">
                  <c:v>1906</c:v>
                </c:pt>
                <c:pt idx="45">
                  <c:v>1907</c:v>
                </c:pt>
                <c:pt idx="46">
                  <c:v>1908</c:v>
                </c:pt>
                <c:pt idx="47">
                  <c:v>1909</c:v>
                </c:pt>
                <c:pt idx="48">
                  <c:v>1910</c:v>
                </c:pt>
                <c:pt idx="49">
                  <c:v>1911</c:v>
                </c:pt>
                <c:pt idx="50">
                  <c:v>1912</c:v>
                </c:pt>
                <c:pt idx="51">
                  <c:v>1913</c:v>
                </c:pt>
                <c:pt idx="52">
                  <c:v>1914</c:v>
                </c:pt>
                <c:pt idx="53">
                  <c:v>1915</c:v>
                </c:pt>
                <c:pt idx="54">
                  <c:v>1916</c:v>
                </c:pt>
                <c:pt idx="55">
                  <c:v>1917</c:v>
                </c:pt>
                <c:pt idx="56">
                  <c:v>1918</c:v>
                </c:pt>
                <c:pt idx="57">
                  <c:v>1919</c:v>
                </c:pt>
                <c:pt idx="58">
                  <c:v>1920</c:v>
                </c:pt>
                <c:pt idx="59">
                  <c:v>1921</c:v>
                </c:pt>
                <c:pt idx="60">
                  <c:v>1922</c:v>
                </c:pt>
                <c:pt idx="61">
                  <c:v>1923</c:v>
                </c:pt>
                <c:pt idx="62">
                  <c:v>1924</c:v>
                </c:pt>
                <c:pt idx="63">
                  <c:v>1925</c:v>
                </c:pt>
                <c:pt idx="64">
                  <c:v>1926</c:v>
                </c:pt>
                <c:pt idx="65">
                  <c:v>1927</c:v>
                </c:pt>
                <c:pt idx="66">
                  <c:v>1928</c:v>
                </c:pt>
                <c:pt idx="67">
                  <c:v>1929</c:v>
                </c:pt>
                <c:pt idx="68">
                  <c:v>1930</c:v>
                </c:pt>
                <c:pt idx="69">
                  <c:v>1931</c:v>
                </c:pt>
                <c:pt idx="70">
                  <c:v>1932</c:v>
                </c:pt>
                <c:pt idx="71">
                  <c:v>1933</c:v>
                </c:pt>
                <c:pt idx="72">
                  <c:v>1934</c:v>
                </c:pt>
                <c:pt idx="73">
                  <c:v>1935</c:v>
                </c:pt>
                <c:pt idx="74">
                  <c:v>1936</c:v>
                </c:pt>
                <c:pt idx="75">
                  <c:v>1937</c:v>
                </c:pt>
                <c:pt idx="76">
                  <c:v>1938</c:v>
                </c:pt>
                <c:pt idx="77">
                  <c:v>1939</c:v>
                </c:pt>
                <c:pt idx="78">
                  <c:v>1940</c:v>
                </c:pt>
                <c:pt idx="79">
                  <c:v>1941</c:v>
                </c:pt>
                <c:pt idx="80">
                  <c:v>1942</c:v>
                </c:pt>
              </c:numCache>
            </c:numRef>
          </c:cat>
          <c:val>
            <c:numRef>
              <c:f>'6'!$G$6:$G$86</c:f>
              <c:numCache>
                <c:formatCode>General</c:formatCode>
                <c:ptCount val="81"/>
                <c:pt idx="0">
                  <c:v>16.5</c:v>
                </c:pt>
                <c:pt idx="1">
                  <c:v>13.8</c:v>
                </c:pt>
                <c:pt idx="2">
                  <c:v>16.2</c:v>
                </c:pt>
                <c:pt idx="3">
                  <c:v>15.4</c:v>
                </c:pt>
                <c:pt idx="4">
                  <c:v>15.2</c:v>
                </c:pt>
                <c:pt idx="5">
                  <c:v>10.1</c:v>
                </c:pt>
                <c:pt idx="6">
                  <c:v>8.4</c:v>
                </c:pt>
                <c:pt idx="7">
                  <c:v>13.6</c:v>
                </c:pt>
                <c:pt idx="8">
                  <c:v>15.1</c:v>
                </c:pt>
                <c:pt idx="9">
                  <c:v>13.4</c:v>
                </c:pt>
                <c:pt idx="10">
                  <c:v>11.6</c:v>
                </c:pt>
                <c:pt idx="11">
                  <c:v>9.8000000000000007</c:v>
                </c:pt>
                <c:pt idx="12">
                  <c:v>12.9</c:v>
                </c:pt>
                <c:pt idx="13">
                  <c:v>13.7</c:v>
                </c:pt>
                <c:pt idx="14">
                  <c:v>11</c:v>
                </c:pt>
                <c:pt idx="15">
                  <c:v>13.3</c:v>
                </c:pt>
                <c:pt idx="16">
                  <c:v>9</c:v>
                </c:pt>
                <c:pt idx="17">
                  <c:v>8</c:v>
                </c:pt>
                <c:pt idx="18">
                  <c:v>6.8</c:v>
                </c:pt>
                <c:pt idx="19">
                  <c:v>6.5</c:v>
                </c:pt>
                <c:pt idx="20">
                  <c:v>7.2</c:v>
                </c:pt>
                <c:pt idx="21">
                  <c:v>7.3</c:v>
                </c:pt>
                <c:pt idx="22">
                  <c:v>7.7</c:v>
                </c:pt>
                <c:pt idx="23">
                  <c:v>6.7</c:v>
                </c:pt>
                <c:pt idx="24">
                  <c:v>6.4</c:v>
                </c:pt>
                <c:pt idx="25">
                  <c:v>7.2</c:v>
                </c:pt>
                <c:pt idx="26">
                  <c:v>11.8</c:v>
                </c:pt>
                <c:pt idx="27">
                  <c:v>11.5</c:v>
                </c:pt>
                <c:pt idx="28">
                  <c:v>12.6</c:v>
                </c:pt>
                <c:pt idx="29">
                  <c:v>13.5</c:v>
                </c:pt>
                <c:pt idx="30">
                  <c:v>11.3</c:v>
                </c:pt>
                <c:pt idx="31">
                  <c:v>11</c:v>
                </c:pt>
                <c:pt idx="32">
                  <c:v>12.1</c:v>
                </c:pt>
                <c:pt idx="33">
                  <c:v>10.9</c:v>
                </c:pt>
                <c:pt idx="34">
                  <c:v>10.7</c:v>
                </c:pt>
                <c:pt idx="35">
                  <c:v>10.7</c:v>
                </c:pt>
                <c:pt idx="36">
                  <c:v>9.9</c:v>
                </c:pt>
                <c:pt idx="37">
                  <c:v>10.199999999999999</c:v>
                </c:pt>
                <c:pt idx="38">
                  <c:v>11.5</c:v>
                </c:pt>
                <c:pt idx="39">
                  <c:v>11</c:v>
                </c:pt>
                <c:pt idx="40">
                  <c:v>9.6999999999999993</c:v>
                </c:pt>
                <c:pt idx="41">
                  <c:v>8</c:v>
                </c:pt>
                <c:pt idx="42">
                  <c:v>9</c:v>
                </c:pt>
                <c:pt idx="43">
                  <c:v>7.6</c:v>
                </c:pt>
                <c:pt idx="44">
                  <c:v>6.8</c:v>
                </c:pt>
                <c:pt idx="45">
                  <c:v>8</c:v>
                </c:pt>
                <c:pt idx="46">
                  <c:v>7.6</c:v>
                </c:pt>
                <c:pt idx="47">
                  <c:v>9</c:v>
                </c:pt>
                <c:pt idx="48">
                  <c:v>10</c:v>
                </c:pt>
                <c:pt idx="49">
                  <c:v>9.5</c:v>
                </c:pt>
                <c:pt idx="50">
                  <c:v>10.8</c:v>
                </c:pt>
                <c:pt idx="51">
                  <c:v>10.3</c:v>
                </c:pt>
                <c:pt idx="52">
                  <c:v>13.9</c:v>
                </c:pt>
                <c:pt idx="53">
                  <c:v>15.3</c:v>
                </c:pt>
                <c:pt idx="54">
                  <c:v>13.9</c:v>
                </c:pt>
                <c:pt idx="55">
                  <c:v>13.9</c:v>
                </c:pt>
                <c:pt idx="56">
                  <c:v>21.5</c:v>
                </c:pt>
                <c:pt idx="57">
                  <c:v>12.7</c:v>
                </c:pt>
                <c:pt idx="58">
                  <c:v>11.7</c:v>
                </c:pt>
                <c:pt idx="59">
                  <c:v>10.9</c:v>
                </c:pt>
                <c:pt idx="60">
                  <c:v>9.9</c:v>
                </c:pt>
                <c:pt idx="61">
                  <c:v>9.9</c:v>
                </c:pt>
                <c:pt idx="62">
                  <c:v>9.1999999999999993</c:v>
                </c:pt>
                <c:pt idx="63">
                  <c:v>9.6</c:v>
                </c:pt>
                <c:pt idx="64">
                  <c:v>9.4</c:v>
                </c:pt>
                <c:pt idx="65">
                  <c:v>9.6</c:v>
                </c:pt>
                <c:pt idx="66">
                  <c:v>9.6999999999999993</c:v>
                </c:pt>
                <c:pt idx="67">
                  <c:v>11.6</c:v>
                </c:pt>
                <c:pt idx="68">
                  <c:v>10.3</c:v>
                </c:pt>
                <c:pt idx="69">
                  <c:v>11.3</c:v>
                </c:pt>
                <c:pt idx="70">
                  <c:v>10</c:v>
                </c:pt>
                <c:pt idx="71">
                  <c:v>8.1999999999999993</c:v>
                </c:pt>
                <c:pt idx="72">
                  <c:v>2.8</c:v>
                </c:pt>
                <c:pt idx="73">
                  <c:v>6.1</c:v>
                </c:pt>
                <c:pt idx="74">
                  <c:v>5.6</c:v>
                </c:pt>
                <c:pt idx="75">
                  <c:v>4.8</c:v>
                </c:pt>
                <c:pt idx="76">
                  <c:v>2.2000000000000002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13.2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6FA-4B49-A670-686F257E0A11}"/>
            </c:ext>
          </c:extLst>
        </c:ser>
        <c:ser>
          <c:idx val="5"/>
          <c:order val="5"/>
          <c:tx>
            <c:strRef>
              <c:f>'6'!$H$5</c:f>
              <c:strCache>
                <c:ptCount val="1"/>
                <c:pt idx="0">
                  <c:v>Olanda</c:v>
                </c:pt>
              </c:strCache>
            </c:strRef>
          </c:tx>
          <c:spPr>
            <a:solidFill>
              <a:srgbClr val="70AD47">
                <a:alpha val="100000"/>
              </a:srgbClr>
            </a:solidFill>
            <a:ln w="3175" cap="flat">
              <a:solidFill>
                <a:srgbClr val="808080">
                  <a:alpha val="100000"/>
                </a:srgbClr>
              </a:solidFill>
              <a:round/>
            </a:ln>
          </c:spPr>
          <c:cat>
            <c:numRef>
              <c:f>'6'!$B$6:$B$86</c:f>
              <c:numCache>
                <c:formatCode>General</c:formatCode>
                <c:ptCount val="81"/>
                <c:pt idx="0">
                  <c:v>1862</c:v>
                </c:pt>
                <c:pt idx="1">
                  <c:v>1863</c:v>
                </c:pt>
                <c:pt idx="2">
                  <c:v>1864</c:v>
                </c:pt>
                <c:pt idx="3">
                  <c:v>1865</c:v>
                </c:pt>
                <c:pt idx="4">
                  <c:v>1866</c:v>
                </c:pt>
                <c:pt idx="5">
                  <c:v>1867</c:v>
                </c:pt>
                <c:pt idx="6">
                  <c:v>1868</c:v>
                </c:pt>
                <c:pt idx="7">
                  <c:v>1869</c:v>
                </c:pt>
                <c:pt idx="8">
                  <c:v>1870</c:v>
                </c:pt>
                <c:pt idx="9">
                  <c:v>1871</c:v>
                </c:pt>
                <c:pt idx="10">
                  <c:v>1872</c:v>
                </c:pt>
                <c:pt idx="11">
                  <c:v>1873</c:v>
                </c:pt>
                <c:pt idx="12">
                  <c:v>1874</c:v>
                </c:pt>
                <c:pt idx="13">
                  <c:v>1875</c:v>
                </c:pt>
                <c:pt idx="14">
                  <c:v>1876</c:v>
                </c:pt>
                <c:pt idx="15">
                  <c:v>1877</c:v>
                </c:pt>
                <c:pt idx="16">
                  <c:v>1878</c:v>
                </c:pt>
                <c:pt idx="17">
                  <c:v>1879</c:v>
                </c:pt>
                <c:pt idx="18">
                  <c:v>1880</c:v>
                </c:pt>
                <c:pt idx="19">
                  <c:v>1881</c:v>
                </c:pt>
                <c:pt idx="20">
                  <c:v>1882</c:v>
                </c:pt>
                <c:pt idx="21">
                  <c:v>1883</c:v>
                </c:pt>
                <c:pt idx="22">
                  <c:v>1884</c:v>
                </c:pt>
                <c:pt idx="23">
                  <c:v>1885</c:v>
                </c:pt>
                <c:pt idx="24">
                  <c:v>1886</c:v>
                </c:pt>
                <c:pt idx="25">
                  <c:v>1887</c:v>
                </c:pt>
                <c:pt idx="26">
                  <c:v>1888</c:v>
                </c:pt>
                <c:pt idx="27">
                  <c:v>1889</c:v>
                </c:pt>
                <c:pt idx="28">
                  <c:v>1890</c:v>
                </c:pt>
                <c:pt idx="29">
                  <c:v>1891</c:v>
                </c:pt>
                <c:pt idx="30">
                  <c:v>1892</c:v>
                </c:pt>
                <c:pt idx="31">
                  <c:v>1893</c:v>
                </c:pt>
                <c:pt idx="32">
                  <c:v>1894</c:v>
                </c:pt>
                <c:pt idx="33">
                  <c:v>1895</c:v>
                </c:pt>
                <c:pt idx="34">
                  <c:v>1896</c:v>
                </c:pt>
                <c:pt idx="35">
                  <c:v>1897</c:v>
                </c:pt>
                <c:pt idx="36">
                  <c:v>1898</c:v>
                </c:pt>
                <c:pt idx="37">
                  <c:v>1899</c:v>
                </c:pt>
                <c:pt idx="38">
                  <c:v>1900</c:v>
                </c:pt>
                <c:pt idx="39">
                  <c:v>1901</c:v>
                </c:pt>
                <c:pt idx="40">
                  <c:v>1902</c:v>
                </c:pt>
                <c:pt idx="41">
                  <c:v>1903</c:v>
                </c:pt>
                <c:pt idx="42">
                  <c:v>1904</c:v>
                </c:pt>
                <c:pt idx="43">
                  <c:v>1905</c:v>
                </c:pt>
                <c:pt idx="44">
                  <c:v>1906</c:v>
                </c:pt>
                <c:pt idx="45">
                  <c:v>1907</c:v>
                </c:pt>
                <c:pt idx="46">
                  <c:v>1908</c:v>
                </c:pt>
                <c:pt idx="47">
                  <c:v>1909</c:v>
                </c:pt>
                <c:pt idx="48">
                  <c:v>1910</c:v>
                </c:pt>
                <c:pt idx="49">
                  <c:v>1911</c:v>
                </c:pt>
                <c:pt idx="50">
                  <c:v>1912</c:v>
                </c:pt>
                <c:pt idx="51">
                  <c:v>1913</c:v>
                </c:pt>
                <c:pt idx="52">
                  <c:v>1914</c:v>
                </c:pt>
                <c:pt idx="53">
                  <c:v>1915</c:v>
                </c:pt>
                <c:pt idx="54">
                  <c:v>1916</c:v>
                </c:pt>
                <c:pt idx="55">
                  <c:v>1917</c:v>
                </c:pt>
                <c:pt idx="56">
                  <c:v>1918</c:v>
                </c:pt>
                <c:pt idx="57">
                  <c:v>1919</c:v>
                </c:pt>
                <c:pt idx="58">
                  <c:v>1920</c:v>
                </c:pt>
                <c:pt idx="59">
                  <c:v>1921</c:v>
                </c:pt>
                <c:pt idx="60">
                  <c:v>1922</c:v>
                </c:pt>
                <c:pt idx="61">
                  <c:v>1923</c:v>
                </c:pt>
                <c:pt idx="62">
                  <c:v>1924</c:v>
                </c:pt>
                <c:pt idx="63">
                  <c:v>1925</c:v>
                </c:pt>
                <c:pt idx="64">
                  <c:v>1926</c:v>
                </c:pt>
                <c:pt idx="65">
                  <c:v>1927</c:v>
                </c:pt>
                <c:pt idx="66">
                  <c:v>1928</c:v>
                </c:pt>
                <c:pt idx="67">
                  <c:v>1929</c:v>
                </c:pt>
                <c:pt idx="68">
                  <c:v>1930</c:v>
                </c:pt>
                <c:pt idx="69">
                  <c:v>1931</c:v>
                </c:pt>
                <c:pt idx="70">
                  <c:v>1932</c:v>
                </c:pt>
                <c:pt idx="71">
                  <c:v>1933</c:v>
                </c:pt>
                <c:pt idx="72">
                  <c:v>1934</c:v>
                </c:pt>
                <c:pt idx="73">
                  <c:v>1935</c:v>
                </c:pt>
                <c:pt idx="74">
                  <c:v>1936</c:v>
                </c:pt>
                <c:pt idx="75">
                  <c:v>1937</c:v>
                </c:pt>
                <c:pt idx="76">
                  <c:v>1938</c:v>
                </c:pt>
                <c:pt idx="77">
                  <c:v>1939</c:v>
                </c:pt>
                <c:pt idx="78">
                  <c:v>1940</c:v>
                </c:pt>
                <c:pt idx="79">
                  <c:v>1941</c:v>
                </c:pt>
                <c:pt idx="80">
                  <c:v>1942</c:v>
                </c:pt>
              </c:numCache>
            </c:numRef>
          </c:cat>
          <c:val>
            <c:numRef>
              <c:f>'6'!$H$6:$H$86</c:f>
              <c:numCache>
                <c:formatCode>General</c:formatCode>
                <c:ptCount val="81"/>
                <c:pt idx="0">
                  <c:v>1.7</c:v>
                </c:pt>
                <c:pt idx="1">
                  <c:v>1</c:v>
                </c:pt>
                <c:pt idx="2">
                  <c:v>2</c:v>
                </c:pt>
                <c:pt idx="3">
                  <c:v>2.2000000000000002</c:v>
                </c:pt>
                <c:pt idx="4">
                  <c:v>2</c:v>
                </c:pt>
                <c:pt idx="5">
                  <c:v>1.5</c:v>
                </c:pt>
                <c:pt idx="6">
                  <c:v>0.6</c:v>
                </c:pt>
                <c:pt idx="7">
                  <c:v>1.5</c:v>
                </c:pt>
                <c:pt idx="8">
                  <c:v>1.1000000000000001</c:v>
                </c:pt>
                <c:pt idx="9">
                  <c:v>1.5</c:v>
                </c:pt>
                <c:pt idx="10">
                  <c:v>0.9</c:v>
                </c:pt>
                <c:pt idx="11">
                  <c:v>1.3</c:v>
                </c:pt>
                <c:pt idx="12">
                  <c:v>1.1000000000000001</c:v>
                </c:pt>
                <c:pt idx="13">
                  <c:v>1.1000000000000001</c:v>
                </c:pt>
                <c:pt idx="14">
                  <c:v>1.1000000000000001</c:v>
                </c:pt>
                <c:pt idx="15">
                  <c:v>1</c:v>
                </c:pt>
                <c:pt idx="16">
                  <c:v>0.8</c:v>
                </c:pt>
                <c:pt idx="17">
                  <c:v>0.5</c:v>
                </c:pt>
                <c:pt idx="18">
                  <c:v>0.6</c:v>
                </c:pt>
                <c:pt idx="19">
                  <c:v>0.6</c:v>
                </c:pt>
                <c:pt idx="20">
                  <c:v>0.6</c:v>
                </c:pt>
                <c:pt idx="21">
                  <c:v>0.6</c:v>
                </c:pt>
                <c:pt idx="22">
                  <c:v>0.7</c:v>
                </c:pt>
                <c:pt idx="23">
                  <c:v>0.7</c:v>
                </c:pt>
                <c:pt idx="24">
                  <c:v>0.8</c:v>
                </c:pt>
                <c:pt idx="25">
                  <c:v>0.7</c:v>
                </c:pt>
                <c:pt idx="26">
                  <c:v>1.2</c:v>
                </c:pt>
                <c:pt idx="27">
                  <c:v>1</c:v>
                </c:pt>
                <c:pt idx="28">
                  <c:v>0.8</c:v>
                </c:pt>
                <c:pt idx="29">
                  <c:v>0.9</c:v>
                </c:pt>
                <c:pt idx="30">
                  <c:v>0.7</c:v>
                </c:pt>
                <c:pt idx="31">
                  <c:v>1.1000000000000001</c:v>
                </c:pt>
                <c:pt idx="32">
                  <c:v>1.1000000000000001</c:v>
                </c:pt>
                <c:pt idx="33">
                  <c:v>1</c:v>
                </c:pt>
                <c:pt idx="34">
                  <c:v>1.1000000000000001</c:v>
                </c:pt>
                <c:pt idx="35">
                  <c:v>1.1000000000000001</c:v>
                </c:pt>
                <c:pt idx="36">
                  <c:v>1</c:v>
                </c:pt>
                <c:pt idx="37">
                  <c:v>1.2</c:v>
                </c:pt>
                <c:pt idx="38">
                  <c:v>1.3</c:v>
                </c:pt>
                <c:pt idx="39">
                  <c:v>1.3</c:v>
                </c:pt>
                <c:pt idx="40">
                  <c:v>1</c:v>
                </c:pt>
                <c:pt idx="41">
                  <c:v>0.8</c:v>
                </c:pt>
                <c:pt idx="42">
                  <c:v>0.8</c:v>
                </c:pt>
                <c:pt idx="43">
                  <c:v>0.8</c:v>
                </c:pt>
                <c:pt idx="44">
                  <c:v>0.8</c:v>
                </c:pt>
                <c:pt idx="45">
                  <c:v>0.8</c:v>
                </c:pt>
                <c:pt idx="46">
                  <c:v>1</c:v>
                </c:pt>
                <c:pt idx="47">
                  <c:v>0.8</c:v>
                </c:pt>
                <c:pt idx="48">
                  <c:v>0.7</c:v>
                </c:pt>
                <c:pt idx="49">
                  <c:v>0.9</c:v>
                </c:pt>
                <c:pt idx="50">
                  <c:v>0.9</c:v>
                </c:pt>
                <c:pt idx="51">
                  <c:v>0.6</c:v>
                </c:pt>
                <c:pt idx="52">
                  <c:v>0.6</c:v>
                </c:pt>
                <c:pt idx="53">
                  <c:v>1</c:v>
                </c:pt>
                <c:pt idx="54">
                  <c:v>0.3</c:v>
                </c:pt>
                <c:pt idx="55">
                  <c:v>0.1</c:v>
                </c:pt>
                <c:pt idx="56">
                  <c:v>0</c:v>
                </c:pt>
                <c:pt idx="57">
                  <c:v>0.6</c:v>
                </c:pt>
                <c:pt idx="58">
                  <c:v>0.5</c:v>
                </c:pt>
                <c:pt idx="59">
                  <c:v>0.6</c:v>
                </c:pt>
                <c:pt idx="60">
                  <c:v>0.9</c:v>
                </c:pt>
                <c:pt idx="61">
                  <c:v>1</c:v>
                </c:pt>
                <c:pt idx="62">
                  <c:v>1</c:v>
                </c:pt>
                <c:pt idx="63">
                  <c:v>1.2</c:v>
                </c:pt>
                <c:pt idx="64">
                  <c:v>1</c:v>
                </c:pt>
                <c:pt idx="65">
                  <c:v>1.2</c:v>
                </c:pt>
                <c:pt idx="66">
                  <c:v>1.6</c:v>
                </c:pt>
                <c:pt idx="67">
                  <c:v>1.5</c:v>
                </c:pt>
                <c:pt idx="68">
                  <c:v>2</c:v>
                </c:pt>
                <c:pt idx="69">
                  <c:v>2.6</c:v>
                </c:pt>
                <c:pt idx="70">
                  <c:v>2.5</c:v>
                </c:pt>
                <c:pt idx="71">
                  <c:v>2</c:v>
                </c:pt>
                <c:pt idx="72">
                  <c:v>0.4</c:v>
                </c:pt>
                <c:pt idx="73">
                  <c:v>1.2</c:v>
                </c:pt>
                <c:pt idx="74">
                  <c:v>1.4</c:v>
                </c:pt>
                <c:pt idx="75">
                  <c:v>1.8</c:v>
                </c:pt>
                <c:pt idx="76">
                  <c:v>1.6</c:v>
                </c:pt>
                <c:pt idx="77">
                  <c:v>1</c:v>
                </c:pt>
                <c:pt idx="78">
                  <c:v>0.3</c:v>
                </c:pt>
                <c:pt idx="79">
                  <c:v>0.2</c:v>
                </c:pt>
                <c:pt idx="80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6FA-4B49-A670-686F257E0A11}"/>
            </c:ext>
          </c:extLst>
        </c:ser>
        <c:ser>
          <c:idx val="6"/>
          <c:order val="6"/>
          <c:tx>
            <c:strRef>
              <c:f>'6'!$I$5</c:f>
              <c:strCache>
                <c:ptCount val="1"/>
                <c:pt idx="0">
                  <c:v>Russia</c:v>
                </c:pt>
              </c:strCache>
            </c:strRef>
          </c:tx>
          <c:spPr>
            <a:solidFill>
              <a:srgbClr val="264478">
                <a:alpha val="100000"/>
              </a:srgbClr>
            </a:solidFill>
            <a:ln w="3175" cap="flat">
              <a:solidFill>
                <a:srgbClr val="808080">
                  <a:alpha val="100000"/>
                </a:srgbClr>
              </a:solidFill>
              <a:round/>
            </a:ln>
          </c:spPr>
          <c:cat>
            <c:numRef>
              <c:f>'6'!$B$6:$B$86</c:f>
              <c:numCache>
                <c:formatCode>General</c:formatCode>
                <c:ptCount val="81"/>
                <c:pt idx="0">
                  <c:v>1862</c:v>
                </c:pt>
                <c:pt idx="1">
                  <c:v>1863</c:v>
                </c:pt>
                <c:pt idx="2">
                  <c:v>1864</c:v>
                </c:pt>
                <c:pt idx="3">
                  <c:v>1865</c:v>
                </c:pt>
                <c:pt idx="4">
                  <c:v>1866</c:v>
                </c:pt>
                <c:pt idx="5">
                  <c:v>1867</c:v>
                </c:pt>
                <c:pt idx="6">
                  <c:v>1868</c:v>
                </c:pt>
                <c:pt idx="7">
                  <c:v>1869</c:v>
                </c:pt>
                <c:pt idx="8">
                  <c:v>1870</c:v>
                </c:pt>
                <c:pt idx="9">
                  <c:v>1871</c:v>
                </c:pt>
                <c:pt idx="10">
                  <c:v>1872</c:v>
                </c:pt>
                <c:pt idx="11">
                  <c:v>1873</c:v>
                </c:pt>
                <c:pt idx="12">
                  <c:v>1874</c:v>
                </c:pt>
                <c:pt idx="13">
                  <c:v>1875</c:v>
                </c:pt>
                <c:pt idx="14">
                  <c:v>1876</c:v>
                </c:pt>
                <c:pt idx="15">
                  <c:v>1877</c:v>
                </c:pt>
                <c:pt idx="16">
                  <c:v>1878</c:v>
                </c:pt>
                <c:pt idx="17">
                  <c:v>1879</c:v>
                </c:pt>
                <c:pt idx="18">
                  <c:v>1880</c:v>
                </c:pt>
                <c:pt idx="19">
                  <c:v>1881</c:v>
                </c:pt>
                <c:pt idx="20">
                  <c:v>1882</c:v>
                </c:pt>
                <c:pt idx="21">
                  <c:v>1883</c:v>
                </c:pt>
                <c:pt idx="22">
                  <c:v>1884</c:v>
                </c:pt>
                <c:pt idx="23">
                  <c:v>1885</c:v>
                </c:pt>
                <c:pt idx="24">
                  <c:v>1886</c:v>
                </c:pt>
                <c:pt idx="25">
                  <c:v>1887</c:v>
                </c:pt>
                <c:pt idx="26">
                  <c:v>1888</c:v>
                </c:pt>
                <c:pt idx="27">
                  <c:v>1889</c:v>
                </c:pt>
                <c:pt idx="28">
                  <c:v>1890</c:v>
                </c:pt>
                <c:pt idx="29">
                  <c:v>1891</c:v>
                </c:pt>
                <c:pt idx="30">
                  <c:v>1892</c:v>
                </c:pt>
                <c:pt idx="31">
                  <c:v>1893</c:v>
                </c:pt>
                <c:pt idx="32">
                  <c:v>1894</c:v>
                </c:pt>
                <c:pt idx="33">
                  <c:v>1895</c:v>
                </c:pt>
                <c:pt idx="34">
                  <c:v>1896</c:v>
                </c:pt>
                <c:pt idx="35">
                  <c:v>1897</c:v>
                </c:pt>
                <c:pt idx="36">
                  <c:v>1898</c:v>
                </c:pt>
                <c:pt idx="37">
                  <c:v>1899</c:v>
                </c:pt>
                <c:pt idx="38">
                  <c:v>1900</c:v>
                </c:pt>
                <c:pt idx="39">
                  <c:v>1901</c:v>
                </c:pt>
                <c:pt idx="40">
                  <c:v>1902</c:v>
                </c:pt>
                <c:pt idx="41">
                  <c:v>1903</c:v>
                </c:pt>
                <c:pt idx="42">
                  <c:v>1904</c:v>
                </c:pt>
                <c:pt idx="43">
                  <c:v>1905</c:v>
                </c:pt>
                <c:pt idx="44">
                  <c:v>1906</c:v>
                </c:pt>
                <c:pt idx="45">
                  <c:v>1907</c:v>
                </c:pt>
                <c:pt idx="46">
                  <c:v>1908</c:v>
                </c:pt>
                <c:pt idx="47">
                  <c:v>1909</c:v>
                </c:pt>
                <c:pt idx="48">
                  <c:v>1910</c:v>
                </c:pt>
                <c:pt idx="49">
                  <c:v>1911</c:v>
                </c:pt>
                <c:pt idx="50">
                  <c:v>1912</c:v>
                </c:pt>
                <c:pt idx="51">
                  <c:v>1913</c:v>
                </c:pt>
                <c:pt idx="52">
                  <c:v>1914</c:v>
                </c:pt>
                <c:pt idx="53">
                  <c:v>1915</c:v>
                </c:pt>
                <c:pt idx="54">
                  <c:v>1916</c:v>
                </c:pt>
                <c:pt idx="55">
                  <c:v>1917</c:v>
                </c:pt>
                <c:pt idx="56">
                  <c:v>1918</c:v>
                </c:pt>
                <c:pt idx="57">
                  <c:v>1919</c:v>
                </c:pt>
                <c:pt idx="58">
                  <c:v>1920</c:v>
                </c:pt>
                <c:pt idx="59">
                  <c:v>1921</c:v>
                </c:pt>
                <c:pt idx="60">
                  <c:v>1922</c:v>
                </c:pt>
                <c:pt idx="61">
                  <c:v>1923</c:v>
                </c:pt>
                <c:pt idx="62">
                  <c:v>1924</c:v>
                </c:pt>
                <c:pt idx="63">
                  <c:v>1925</c:v>
                </c:pt>
                <c:pt idx="64">
                  <c:v>1926</c:v>
                </c:pt>
                <c:pt idx="65">
                  <c:v>1927</c:v>
                </c:pt>
                <c:pt idx="66">
                  <c:v>1928</c:v>
                </c:pt>
                <c:pt idx="67">
                  <c:v>1929</c:v>
                </c:pt>
                <c:pt idx="68">
                  <c:v>1930</c:v>
                </c:pt>
                <c:pt idx="69">
                  <c:v>1931</c:v>
                </c:pt>
                <c:pt idx="70">
                  <c:v>1932</c:v>
                </c:pt>
                <c:pt idx="71">
                  <c:v>1933</c:v>
                </c:pt>
                <c:pt idx="72">
                  <c:v>1934</c:v>
                </c:pt>
                <c:pt idx="73">
                  <c:v>1935</c:v>
                </c:pt>
                <c:pt idx="74">
                  <c:v>1936</c:v>
                </c:pt>
                <c:pt idx="75">
                  <c:v>1937</c:v>
                </c:pt>
                <c:pt idx="76">
                  <c:v>1938</c:v>
                </c:pt>
                <c:pt idx="77">
                  <c:v>1939</c:v>
                </c:pt>
                <c:pt idx="78">
                  <c:v>1940</c:v>
                </c:pt>
                <c:pt idx="79">
                  <c:v>1941</c:v>
                </c:pt>
                <c:pt idx="80">
                  <c:v>1942</c:v>
                </c:pt>
              </c:numCache>
            </c:numRef>
          </c:cat>
          <c:val>
            <c:numRef>
              <c:f>'6'!$I$6:$I$86</c:f>
              <c:numCache>
                <c:formatCode>General</c:formatCode>
                <c:ptCount val="81"/>
                <c:pt idx="0">
                  <c:v>2.6</c:v>
                </c:pt>
                <c:pt idx="1">
                  <c:v>1.8</c:v>
                </c:pt>
                <c:pt idx="2">
                  <c:v>2</c:v>
                </c:pt>
                <c:pt idx="3">
                  <c:v>2.4</c:v>
                </c:pt>
                <c:pt idx="4">
                  <c:v>2.4</c:v>
                </c:pt>
                <c:pt idx="5">
                  <c:v>1.1000000000000001</c:v>
                </c:pt>
                <c:pt idx="6">
                  <c:v>1.1000000000000001</c:v>
                </c:pt>
                <c:pt idx="7">
                  <c:v>4.8</c:v>
                </c:pt>
                <c:pt idx="8">
                  <c:v>3.2</c:v>
                </c:pt>
                <c:pt idx="9">
                  <c:v>2.7</c:v>
                </c:pt>
                <c:pt idx="10">
                  <c:v>2.2999999999999998</c:v>
                </c:pt>
                <c:pt idx="11">
                  <c:v>1.5</c:v>
                </c:pt>
                <c:pt idx="12">
                  <c:v>2</c:v>
                </c:pt>
                <c:pt idx="13">
                  <c:v>2.4</c:v>
                </c:pt>
                <c:pt idx="14">
                  <c:v>2.8</c:v>
                </c:pt>
                <c:pt idx="15">
                  <c:v>2.1</c:v>
                </c:pt>
                <c:pt idx="16">
                  <c:v>1.6</c:v>
                </c:pt>
                <c:pt idx="17">
                  <c:v>2.1</c:v>
                </c:pt>
                <c:pt idx="18">
                  <c:v>1.5</c:v>
                </c:pt>
                <c:pt idx="19">
                  <c:v>2.2000000000000002</c:v>
                </c:pt>
                <c:pt idx="20">
                  <c:v>1.8</c:v>
                </c:pt>
                <c:pt idx="21">
                  <c:v>1.8</c:v>
                </c:pt>
                <c:pt idx="22">
                  <c:v>2</c:v>
                </c:pt>
                <c:pt idx="23">
                  <c:v>1.8</c:v>
                </c:pt>
                <c:pt idx="24">
                  <c:v>1.6</c:v>
                </c:pt>
                <c:pt idx="25">
                  <c:v>1.3</c:v>
                </c:pt>
                <c:pt idx="26">
                  <c:v>1.2</c:v>
                </c:pt>
                <c:pt idx="27">
                  <c:v>1</c:v>
                </c:pt>
                <c:pt idx="28">
                  <c:v>1.2</c:v>
                </c:pt>
                <c:pt idx="29">
                  <c:v>1.4</c:v>
                </c:pt>
                <c:pt idx="30">
                  <c:v>1</c:v>
                </c:pt>
                <c:pt idx="31">
                  <c:v>0.9</c:v>
                </c:pt>
                <c:pt idx="32">
                  <c:v>1.3</c:v>
                </c:pt>
                <c:pt idx="33">
                  <c:v>1.2</c:v>
                </c:pt>
                <c:pt idx="34">
                  <c:v>1.2</c:v>
                </c:pt>
                <c:pt idx="35">
                  <c:v>1.4</c:v>
                </c:pt>
                <c:pt idx="36">
                  <c:v>0.8</c:v>
                </c:pt>
                <c:pt idx="37">
                  <c:v>0.9</c:v>
                </c:pt>
                <c:pt idx="38">
                  <c:v>0.7</c:v>
                </c:pt>
                <c:pt idx="39">
                  <c:v>0.9</c:v>
                </c:pt>
                <c:pt idx="40">
                  <c:v>0.7</c:v>
                </c:pt>
                <c:pt idx="41">
                  <c:v>0.9</c:v>
                </c:pt>
                <c:pt idx="42">
                  <c:v>0.7</c:v>
                </c:pt>
                <c:pt idx="43">
                  <c:v>0.7</c:v>
                </c:pt>
                <c:pt idx="44">
                  <c:v>0.5</c:v>
                </c:pt>
                <c:pt idx="45">
                  <c:v>0.5</c:v>
                </c:pt>
                <c:pt idx="46">
                  <c:v>0.6</c:v>
                </c:pt>
                <c:pt idx="47">
                  <c:v>1.7</c:v>
                </c:pt>
                <c:pt idx="48">
                  <c:v>2.2000000000000002</c:v>
                </c:pt>
                <c:pt idx="49">
                  <c:v>2.1</c:v>
                </c:pt>
                <c:pt idx="50">
                  <c:v>2.2000000000000002</c:v>
                </c:pt>
                <c:pt idx="51">
                  <c:v>2.2000000000000002</c:v>
                </c:pt>
                <c:pt idx="52">
                  <c:v>1.7</c:v>
                </c:pt>
                <c:pt idx="53">
                  <c:v>0.5</c:v>
                </c:pt>
                <c:pt idx="54">
                  <c:v>0.8</c:v>
                </c:pt>
                <c:pt idx="55">
                  <c:v>2.1</c:v>
                </c:pt>
                <c:pt idx="56">
                  <c:v>0</c:v>
                </c:pt>
                <c:pt idx="57">
                  <c:v>0.8</c:v>
                </c:pt>
                <c:pt idx="58">
                  <c:v>0.4</c:v>
                </c:pt>
                <c:pt idx="59">
                  <c:v>0.1</c:v>
                </c:pt>
                <c:pt idx="60">
                  <c:v>0.1</c:v>
                </c:pt>
                <c:pt idx="61">
                  <c:v>0.4</c:v>
                </c:pt>
                <c:pt idx="62">
                  <c:v>0.2</c:v>
                </c:pt>
                <c:pt idx="63">
                  <c:v>0.2</c:v>
                </c:pt>
                <c:pt idx="64">
                  <c:v>0.4</c:v>
                </c:pt>
                <c:pt idx="65">
                  <c:v>0.3</c:v>
                </c:pt>
                <c:pt idx="66">
                  <c:v>0.8</c:v>
                </c:pt>
                <c:pt idx="67">
                  <c:v>2.7</c:v>
                </c:pt>
                <c:pt idx="68">
                  <c:v>3.4</c:v>
                </c:pt>
                <c:pt idx="69">
                  <c:v>2.1</c:v>
                </c:pt>
                <c:pt idx="70">
                  <c:v>2.4</c:v>
                </c:pt>
                <c:pt idx="71">
                  <c:v>1.1000000000000001</c:v>
                </c:pt>
                <c:pt idx="72">
                  <c:v>0.2</c:v>
                </c:pt>
                <c:pt idx="73">
                  <c:v>0.1</c:v>
                </c:pt>
                <c:pt idx="74">
                  <c:v>0</c:v>
                </c:pt>
                <c:pt idx="75">
                  <c:v>0.7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6FA-4B49-A670-686F257E0A11}"/>
            </c:ext>
          </c:extLst>
        </c:ser>
        <c:ser>
          <c:idx val="7"/>
          <c:order val="7"/>
          <c:tx>
            <c:strRef>
              <c:f>'6'!$J$5</c:f>
              <c:strCache>
                <c:ptCount val="1"/>
                <c:pt idx="0">
                  <c:v>Svizzera</c:v>
                </c:pt>
              </c:strCache>
            </c:strRef>
          </c:tx>
          <c:spPr>
            <a:solidFill>
              <a:srgbClr val="9E480E">
                <a:alpha val="100000"/>
              </a:srgbClr>
            </a:solidFill>
            <a:ln w="3175" cap="flat">
              <a:solidFill>
                <a:srgbClr val="808080">
                  <a:alpha val="100000"/>
                </a:srgbClr>
              </a:solidFill>
              <a:round/>
            </a:ln>
          </c:spPr>
          <c:cat>
            <c:numRef>
              <c:f>'6'!$B$6:$B$86</c:f>
              <c:numCache>
                <c:formatCode>General</c:formatCode>
                <c:ptCount val="81"/>
                <c:pt idx="0">
                  <c:v>1862</c:v>
                </c:pt>
                <c:pt idx="1">
                  <c:v>1863</c:v>
                </c:pt>
                <c:pt idx="2">
                  <c:v>1864</c:v>
                </c:pt>
                <c:pt idx="3">
                  <c:v>1865</c:v>
                </c:pt>
                <c:pt idx="4">
                  <c:v>1866</c:v>
                </c:pt>
                <c:pt idx="5">
                  <c:v>1867</c:v>
                </c:pt>
                <c:pt idx="6">
                  <c:v>1868</c:v>
                </c:pt>
                <c:pt idx="7">
                  <c:v>1869</c:v>
                </c:pt>
                <c:pt idx="8">
                  <c:v>1870</c:v>
                </c:pt>
                <c:pt idx="9">
                  <c:v>1871</c:v>
                </c:pt>
                <c:pt idx="10">
                  <c:v>1872</c:v>
                </c:pt>
                <c:pt idx="11">
                  <c:v>1873</c:v>
                </c:pt>
                <c:pt idx="12">
                  <c:v>1874</c:v>
                </c:pt>
                <c:pt idx="13">
                  <c:v>1875</c:v>
                </c:pt>
                <c:pt idx="14">
                  <c:v>1876</c:v>
                </c:pt>
                <c:pt idx="15">
                  <c:v>1877</c:v>
                </c:pt>
                <c:pt idx="16">
                  <c:v>1878</c:v>
                </c:pt>
                <c:pt idx="17">
                  <c:v>1879</c:v>
                </c:pt>
                <c:pt idx="18">
                  <c:v>1880</c:v>
                </c:pt>
                <c:pt idx="19">
                  <c:v>1881</c:v>
                </c:pt>
                <c:pt idx="20">
                  <c:v>1882</c:v>
                </c:pt>
                <c:pt idx="21">
                  <c:v>1883</c:v>
                </c:pt>
                <c:pt idx="22">
                  <c:v>1884</c:v>
                </c:pt>
                <c:pt idx="23">
                  <c:v>1885</c:v>
                </c:pt>
                <c:pt idx="24">
                  <c:v>1886</c:v>
                </c:pt>
                <c:pt idx="25">
                  <c:v>1887</c:v>
                </c:pt>
                <c:pt idx="26">
                  <c:v>1888</c:v>
                </c:pt>
                <c:pt idx="27">
                  <c:v>1889</c:v>
                </c:pt>
                <c:pt idx="28">
                  <c:v>1890</c:v>
                </c:pt>
                <c:pt idx="29">
                  <c:v>1891</c:v>
                </c:pt>
                <c:pt idx="30">
                  <c:v>1892</c:v>
                </c:pt>
                <c:pt idx="31">
                  <c:v>1893</c:v>
                </c:pt>
                <c:pt idx="32">
                  <c:v>1894</c:v>
                </c:pt>
                <c:pt idx="33">
                  <c:v>1895</c:v>
                </c:pt>
                <c:pt idx="34">
                  <c:v>1896</c:v>
                </c:pt>
                <c:pt idx="35">
                  <c:v>1897</c:v>
                </c:pt>
                <c:pt idx="36">
                  <c:v>1898</c:v>
                </c:pt>
                <c:pt idx="37">
                  <c:v>1899</c:v>
                </c:pt>
                <c:pt idx="38">
                  <c:v>1900</c:v>
                </c:pt>
                <c:pt idx="39">
                  <c:v>1901</c:v>
                </c:pt>
                <c:pt idx="40">
                  <c:v>1902</c:v>
                </c:pt>
                <c:pt idx="41">
                  <c:v>1903</c:v>
                </c:pt>
                <c:pt idx="42">
                  <c:v>1904</c:v>
                </c:pt>
                <c:pt idx="43">
                  <c:v>1905</c:v>
                </c:pt>
                <c:pt idx="44">
                  <c:v>1906</c:v>
                </c:pt>
                <c:pt idx="45">
                  <c:v>1907</c:v>
                </c:pt>
                <c:pt idx="46">
                  <c:v>1908</c:v>
                </c:pt>
                <c:pt idx="47">
                  <c:v>1909</c:v>
                </c:pt>
                <c:pt idx="48">
                  <c:v>1910</c:v>
                </c:pt>
                <c:pt idx="49">
                  <c:v>1911</c:v>
                </c:pt>
                <c:pt idx="50">
                  <c:v>1912</c:v>
                </c:pt>
                <c:pt idx="51">
                  <c:v>1913</c:v>
                </c:pt>
                <c:pt idx="52">
                  <c:v>1914</c:v>
                </c:pt>
                <c:pt idx="53">
                  <c:v>1915</c:v>
                </c:pt>
                <c:pt idx="54">
                  <c:v>1916</c:v>
                </c:pt>
                <c:pt idx="55">
                  <c:v>1917</c:v>
                </c:pt>
                <c:pt idx="56">
                  <c:v>1918</c:v>
                </c:pt>
                <c:pt idx="57">
                  <c:v>1919</c:v>
                </c:pt>
                <c:pt idx="58">
                  <c:v>1920</c:v>
                </c:pt>
                <c:pt idx="59">
                  <c:v>1921</c:v>
                </c:pt>
                <c:pt idx="60">
                  <c:v>1922</c:v>
                </c:pt>
                <c:pt idx="61">
                  <c:v>1923</c:v>
                </c:pt>
                <c:pt idx="62">
                  <c:v>1924</c:v>
                </c:pt>
                <c:pt idx="63">
                  <c:v>1925</c:v>
                </c:pt>
                <c:pt idx="64">
                  <c:v>1926</c:v>
                </c:pt>
                <c:pt idx="65">
                  <c:v>1927</c:v>
                </c:pt>
                <c:pt idx="66">
                  <c:v>1928</c:v>
                </c:pt>
                <c:pt idx="67">
                  <c:v>1929</c:v>
                </c:pt>
                <c:pt idx="68">
                  <c:v>1930</c:v>
                </c:pt>
                <c:pt idx="69">
                  <c:v>1931</c:v>
                </c:pt>
                <c:pt idx="70">
                  <c:v>1932</c:v>
                </c:pt>
                <c:pt idx="71">
                  <c:v>1933</c:v>
                </c:pt>
                <c:pt idx="72">
                  <c:v>1934</c:v>
                </c:pt>
                <c:pt idx="73">
                  <c:v>1935</c:v>
                </c:pt>
                <c:pt idx="74">
                  <c:v>1936</c:v>
                </c:pt>
                <c:pt idx="75">
                  <c:v>1937</c:v>
                </c:pt>
                <c:pt idx="76">
                  <c:v>1938</c:v>
                </c:pt>
                <c:pt idx="77">
                  <c:v>1939</c:v>
                </c:pt>
                <c:pt idx="78">
                  <c:v>1940</c:v>
                </c:pt>
                <c:pt idx="79">
                  <c:v>1941</c:v>
                </c:pt>
                <c:pt idx="80">
                  <c:v>1942</c:v>
                </c:pt>
              </c:numCache>
            </c:numRef>
          </c:cat>
          <c:val>
            <c:numRef>
              <c:f>'6'!$J$6:$J$86</c:f>
              <c:numCache>
                <c:formatCode>General</c:formatCode>
                <c:ptCount val="81"/>
                <c:pt idx="0">
                  <c:v>23.6</c:v>
                </c:pt>
                <c:pt idx="1">
                  <c:v>17.8</c:v>
                </c:pt>
                <c:pt idx="2">
                  <c:v>15.8</c:v>
                </c:pt>
                <c:pt idx="3">
                  <c:v>13.4</c:v>
                </c:pt>
                <c:pt idx="4">
                  <c:v>15.9</c:v>
                </c:pt>
                <c:pt idx="5">
                  <c:v>14.6</c:v>
                </c:pt>
                <c:pt idx="6">
                  <c:v>15.6</c:v>
                </c:pt>
                <c:pt idx="7">
                  <c:v>15.4</c:v>
                </c:pt>
                <c:pt idx="8">
                  <c:v>17.899999999999999</c:v>
                </c:pt>
                <c:pt idx="9">
                  <c:v>14.6</c:v>
                </c:pt>
                <c:pt idx="10">
                  <c:v>15.2</c:v>
                </c:pt>
                <c:pt idx="11">
                  <c:v>14.2</c:v>
                </c:pt>
                <c:pt idx="12">
                  <c:v>11</c:v>
                </c:pt>
                <c:pt idx="13">
                  <c:v>10.6</c:v>
                </c:pt>
                <c:pt idx="14">
                  <c:v>12.4</c:v>
                </c:pt>
                <c:pt idx="15">
                  <c:v>8.6</c:v>
                </c:pt>
                <c:pt idx="16">
                  <c:v>9.1</c:v>
                </c:pt>
                <c:pt idx="17">
                  <c:v>9</c:v>
                </c:pt>
                <c:pt idx="18">
                  <c:v>8.1999999999999993</c:v>
                </c:pt>
                <c:pt idx="19">
                  <c:v>10.7</c:v>
                </c:pt>
                <c:pt idx="20">
                  <c:v>10.1</c:v>
                </c:pt>
                <c:pt idx="21">
                  <c:v>9.6</c:v>
                </c:pt>
                <c:pt idx="22">
                  <c:v>10.3</c:v>
                </c:pt>
                <c:pt idx="23">
                  <c:v>10.8</c:v>
                </c:pt>
                <c:pt idx="24">
                  <c:v>8</c:v>
                </c:pt>
                <c:pt idx="25">
                  <c:v>8</c:v>
                </c:pt>
                <c:pt idx="26">
                  <c:v>18.7</c:v>
                </c:pt>
                <c:pt idx="27">
                  <c:v>23.4</c:v>
                </c:pt>
                <c:pt idx="28">
                  <c:v>18.3</c:v>
                </c:pt>
                <c:pt idx="29">
                  <c:v>16.899999999999999</c:v>
                </c:pt>
                <c:pt idx="30">
                  <c:v>10.1</c:v>
                </c:pt>
                <c:pt idx="31">
                  <c:v>19.3</c:v>
                </c:pt>
                <c:pt idx="32">
                  <c:v>19.899999999999999</c:v>
                </c:pt>
                <c:pt idx="33">
                  <c:v>17.899999999999999</c:v>
                </c:pt>
                <c:pt idx="34">
                  <c:v>16.2</c:v>
                </c:pt>
                <c:pt idx="35">
                  <c:v>16.8</c:v>
                </c:pt>
                <c:pt idx="36">
                  <c:v>15.3</c:v>
                </c:pt>
                <c:pt idx="37">
                  <c:v>17.2</c:v>
                </c:pt>
                <c:pt idx="38">
                  <c:v>15.5</c:v>
                </c:pt>
                <c:pt idx="39">
                  <c:v>14.9</c:v>
                </c:pt>
                <c:pt idx="40">
                  <c:v>17.7</c:v>
                </c:pt>
                <c:pt idx="41">
                  <c:v>17.8</c:v>
                </c:pt>
                <c:pt idx="42">
                  <c:v>17.100000000000001</c:v>
                </c:pt>
                <c:pt idx="43">
                  <c:v>19</c:v>
                </c:pt>
                <c:pt idx="44">
                  <c:v>19.5</c:v>
                </c:pt>
                <c:pt idx="45">
                  <c:v>18.399999999999999</c:v>
                </c:pt>
                <c:pt idx="46">
                  <c:v>17.7</c:v>
                </c:pt>
                <c:pt idx="47">
                  <c:v>12.3</c:v>
                </c:pt>
                <c:pt idx="48">
                  <c:v>10.9</c:v>
                </c:pt>
                <c:pt idx="49">
                  <c:v>9.6</c:v>
                </c:pt>
                <c:pt idx="50">
                  <c:v>9.6</c:v>
                </c:pt>
                <c:pt idx="51">
                  <c:v>10.4</c:v>
                </c:pt>
                <c:pt idx="52">
                  <c:v>10.8</c:v>
                </c:pt>
                <c:pt idx="53">
                  <c:v>12.6</c:v>
                </c:pt>
                <c:pt idx="54">
                  <c:v>20.7</c:v>
                </c:pt>
                <c:pt idx="55">
                  <c:v>18.2</c:v>
                </c:pt>
                <c:pt idx="56">
                  <c:v>12.1</c:v>
                </c:pt>
                <c:pt idx="57">
                  <c:v>12.9</c:v>
                </c:pt>
                <c:pt idx="58">
                  <c:v>12.8</c:v>
                </c:pt>
                <c:pt idx="59">
                  <c:v>10.9</c:v>
                </c:pt>
                <c:pt idx="60">
                  <c:v>11.3</c:v>
                </c:pt>
                <c:pt idx="61">
                  <c:v>8.9</c:v>
                </c:pt>
                <c:pt idx="62">
                  <c:v>8.1999999999999993</c:v>
                </c:pt>
                <c:pt idx="63">
                  <c:v>8.4</c:v>
                </c:pt>
                <c:pt idx="64">
                  <c:v>6.9</c:v>
                </c:pt>
                <c:pt idx="65">
                  <c:v>7.1</c:v>
                </c:pt>
                <c:pt idx="66">
                  <c:v>7.5</c:v>
                </c:pt>
                <c:pt idx="67">
                  <c:v>7.5</c:v>
                </c:pt>
                <c:pt idx="68">
                  <c:v>8.3000000000000007</c:v>
                </c:pt>
                <c:pt idx="69">
                  <c:v>8</c:v>
                </c:pt>
                <c:pt idx="70">
                  <c:v>8.1999999999999993</c:v>
                </c:pt>
                <c:pt idx="71">
                  <c:v>6.4</c:v>
                </c:pt>
                <c:pt idx="72">
                  <c:v>6.2</c:v>
                </c:pt>
                <c:pt idx="73">
                  <c:v>4.9000000000000004</c:v>
                </c:pt>
                <c:pt idx="74">
                  <c:v>4.7</c:v>
                </c:pt>
                <c:pt idx="75">
                  <c:v>5.3</c:v>
                </c:pt>
                <c:pt idx="76">
                  <c:v>5.4</c:v>
                </c:pt>
                <c:pt idx="77">
                  <c:v>6.9</c:v>
                </c:pt>
                <c:pt idx="78">
                  <c:v>3.6</c:v>
                </c:pt>
                <c:pt idx="79">
                  <c:v>4.8</c:v>
                </c:pt>
                <c:pt idx="80">
                  <c:v>10.7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6FA-4B49-A670-686F257E0A11}"/>
            </c:ext>
          </c:extLst>
        </c:ser>
        <c:ser>
          <c:idx val="8"/>
          <c:order val="8"/>
          <c:tx>
            <c:strRef>
              <c:f>'6'!$K$5</c:f>
              <c:strCache>
                <c:ptCount val="1"/>
                <c:pt idx="0">
                  <c:v>Argentina</c:v>
                </c:pt>
              </c:strCache>
            </c:strRef>
          </c:tx>
          <c:spPr>
            <a:solidFill>
              <a:srgbClr val="636363">
                <a:alpha val="100000"/>
              </a:srgbClr>
            </a:solidFill>
            <a:ln w="3175" cap="flat">
              <a:solidFill>
                <a:srgbClr val="808080">
                  <a:alpha val="100000"/>
                </a:srgbClr>
              </a:solidFill>
              <a:round/>
            </a:ln>
          </c:spPr>
          <c:cat>
            <c:numRef>
              <c:f>'6'!$B$6:$B$86</c:f>
              <c:numCache>
                <c:formatCode>General</c:formatCode>
                <c:ptCount val="81"/>
                <c:pt idx="0">
                  <c:v>1862</c:v>
                </c:pt>
                <c:pt idx="1">
                  <c:v>1863</c:v>
                </c:pt>
                <c:pt idx="2">
                  <c:v>1864</c:v>
                </c:pt>
                <c:pt idx="3">
                  <c:v>1865</c:v>
                </c:pt>
                <c:pt idx="4">
                  <c:v>1866</c:v>
                </c:pt>
                <c:pt idx="5">
                  <c:v>1867</c:v>
                </c:pt>
                <c:pt idx="6">
                  <c:v>1868</c:v>
                </c:pt>
                <c:pt idx="7">
                  <c:v>1869</c:v>
                </c:pt>
                <c:pt idx="8">
                  <c:v>1870</c:v>
                </c:pt>
                <c:pt idx="9">
                  <c:v>1871</c:v>
                </c:pt>
                <c:pt idx="10">
                  <c:v>1872</c:v>
                </c:pt>
                <c:pt idx="11">
                  <c:v>1873</c:v>
                </c:pt>
                <c:pt idx="12">
                  <c:v>1874</c:v>
                </c:pt>
                <c:pt idx="13">
                  <c:v>1875</c:v>
                </c:pt>
                <c:pt idx="14">
                  <c:v>1876</c:v>
                </c:pt>
                <c:pt idx="15">
                  <c:v>1877</c:v>
                </c:pt>
                <c:pt idx="16">
                  <c:v>1878</c:v>
                </c:pt>
                <c:pt idx="17">
                  <c:v>1879</c:v>
                </c:pt>
                <c:pt idx="18">
                  <c:v>1880</c:v>
                </c:pt>
                <c:pt idx="19">
                  <c:v>1881</c:v>
                </c:pt>
                <c:pt idx="20">
                  <c:v>1882</c:v>
                </c:pt>
                <c:pt idx="21">
                  <c:v>1883</c:v>
                </c:pt>
                <c:pt idx="22">
                  <c:v>1884</c:v>
                </c:pt>
                <c:pt idx="23">
                  <c:v>1885</c:v>
                </c:pt>
                <c:pt idx="24">
                  <c:v>1886</c:v>
                </c:pt>
                <c:pt idx="25">
                  <c:v>1887</c:v>
                </c:pt>
                <c:pt idx="26">
                  <c:v>1888</c:v>
                </c:pt>
                <c:pt idx="27">
                  <c:v>1889</c:v>
                </c:pt>
                <c:pt idx="28">
                  <c:v>1890</c:v>
                </c:pt>
                <c:pt idx="29">
                  <c:v>1891</c:v>
                </c:pt>
                <c:pt idx="30">
                  <c:v>1892</c:v>
                </c:pt>
                <c:pt idx="31">
                  <c:v>1893</c:v>
                </c:pt>
                <c:pt idx="32">
                  <c:v>1894</c:v>
                </c:pt>
                <c:pt idx="33">
                  <c:v>1895</c:v>
                </c:pt>
                <c:pt idx="34">
                  <c:v>1896</c:v>
                </c:pt>
                <c:pt idx="35">
                  <c:v>1897</c:v>
                </c:pt>
                <c:pt idx="36">
                  <c:v>1898</c:v>
                </c:pt>
                <c:pt idx="37">
                  <c:v>1899</c:v>
                </c:pt>
                <c:pt idx="38">
                  <c:v>1900</c:v>
                </c:pt>
                <c:pt idx="39">
                  <c:v>1901</c:v>
                </c:pt>
                <c:pt idx="40">
                  <c:v>1902</c:v>
                </c:pt>
                <c:pt idx="41">
                  <c:v>1903</c:v>
                </c:pt>
                <c:pt idx="42">
                  <c:v>1904</c:v>
                </c:pt>
                <c:pt idx="43">
                  <c:v>1905</c:v>
                </c:pt>
                <c:pt idx="44">
                  <c:v>1906</c:v>
                </c:pt>
                <c:pt idx="45">
                  <c:v>1907</c:v>
                </c:pt>
                <c:pt idx="46">
                  <c:v>1908</c:v>
                </c:pt>
                <c:pt idx="47">
                  <c:v>1909</c:v>
                </c:pt>
                <c:pt idx="48">
                  <c:v>1910</c:v>
                </c:pt>
                <c:pt idx="49">
                  <c:v>1911</c:v>
                </c:pt>
                <c:pt idx="50">
                  <c:v>1912</c:v>
                </c:pt>
                <c:pt idx="51">
                  <c:v>1913</c:v>
                </c:pt>
                <c:pt idx="52">
                  <c:v>1914</c:v>
                </c:pt>
                <c:pt idx="53">
                  <c:v>1915</c:v>
                </c:pt>
                <c:pt idx="54">
                  <c:v>1916</c:v>
                </c:pt>
                <c:pt idx="55">
                  <c:v>1917</c:v>
                </c:pt>
                <c:pt idx="56">
                  <c:v>1918</c:v>
                </c:pt>
                <c:pt idx="57">
                  <c:v>1919</c:v>
                </c:pt>
                <c:pt idx="58">
                  <c:v>1920</c:v>
                </c:pt>
                <c:pt idx="59">
                  <c:v>1921</c:v>
                </c:pt>
                <c:pt idx="60">
                  <c:v>1922</c:v>
                </c:pt>
                <c:pt idx="61">
                  <c:v>1923</c:v>
                </c:pt>
                <c:pt idx="62">
                  <c:v>1924</c:v>
                </c:pt>
                <c:pt idx="63">
                  <c:v>1925</c:v>
                </c:pt>
                <c:pt idx="64">
                  <c:v>1926</c:v>
                </c:pt>
                <c:pt idx="65">
                  <c:v>1927</c:v>
                </c:pt>
                <c:pt idx="66">
                  <c:v>1928</c:v>
                </c:pt>
                <c:pt idx="67">
                  <c:v>1929</c:v>
                </c:pt>
                <c:pt idx="68">
                  <c:v>1930</c:v>
                </c:pt>
                <c:pt idx="69">
                  <c:v>1931</c:v>
                </c:pt>
                <c:pt idx="70">
                  <c:v>1932</c:v>
                </c:pt>
                <c:pt idx="71">
                  <c:v>1933</c:v>
                </c:pt>
                <c:pt idx="72">
                  <c:v>1934</c:v>
                </c:pt>
                <c:pt idx="73">
                  <c:v>1935</c:v>
                </c:pt>
                <c:pt idx="74">
                  <c:v>1936</c:v>
                </c:pt>
                <c:pt idx="75">
                  <c:v>1937</c:v>
                </c:pt>
                <c:pt idx="76">
                  <c:v>1938</c:v>
                </c:pt>
                <c:pt idx="77">
                  <c:v>1939</c:v>
                </c:pt>
                <c:pt idx="78">
                  <c:v>1940</c:v>
                </c:pt>
                <c:pt idx="79">
                  <c:v>1941</c:v>
                </c:pt>
                <c:pt idx="80">
                  <c:v>1942</c:v>
                </c:pt>
              </c:numCache>
            </c:numRef>
          </c:cat>
          <c:val>
            <c:numRef>
              <c:f>'6'!$K$6:$K$86</c:f>
              <c:numCache>
                <c:formatCode>General</c:formatCode>
                <c:ptCount val="81"/>
                <c:pt idx="0">
                  <c:v>2.2999999999999998</c:v>
                </c:pt>
                <c:pt idx="1">
                  <c:v>4.5</c:v>
                </c:pt>
                <c:pt idx="2">
                  <c:v>3.3</c:v>
                </c:pt>
                <c:pt idx="3">
                  <c:v>6.6</c:v>
                </c:pt>
                <c:pt idx="4">
                  <c:v>2.6</c:v>
                </c:pt>
                <c:pt idx="5">
                  <c:v>2.7</c:v>
                </c:pt>
                <c:pt idx="6">
                  <c:v>3.1</c:v>
                </c:pt>
                <c:pt idx="7">
                  <c:v>3.2</c:v>
                </c:pt>
                <c:pt idx="8">
                  <c:v>3.9</c:v>
                </c:pt>
                <c:pt idx="9">
                  <c:v>3.5</c:v>
                </c:pt>
                <c:pt idx="10">
                  <c:v>3.6</c:v>
                </c:pt>
                <c:pt idx="11">
                  <c:v>3.8</c:v>
                </c:pt>
                <c:pt idx="12">
                  <c:v>3.9</c:v>
                </c:pt>
                <c:pt idx="13">
                  <c:v>3.3</c:v>
                </c:pt>
                <c:pt idx="14">
                  <c:v>3.2</c:v>
                </c:pt>
                <c:pt idx="15">
                  <c:v>4.5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0.1</c:v>
                </c:pt>
                <c:pt idx="21">
                  <c:v>0.2</c:v>
                </c:pt>
                <c:pt idx="22">
                  <c:v>0.8</c:v>
                </c:pt>
                <c:pt idx="23">
                  <c:v>1.5</c:v>
                </c:pt>
                <c:pt idx="24">
                  <c:v>1.7</c:v>
                </c:pt>
                <c:pt idx="25">
                  <c:v>2.2999999999999998</c:v>
                </c:pt>
                <c:pt idx="26">
                  <c:v>2.9</c:v>
                </c:pt>
                <c:pt idx="27">
                  <c:v>4.8</c:v>
                </c:pt>
                <c:pt idx="28">
                  <c:v>3.3</c:v>
                </c:pt>
                <c:pt idx="29">
                  <c:v>2.8</c:v>
                </c:pt>
                <c:pt idx="30">
                  <c:v>2.9</c:v>
                </c:pt>
                <c:pt idx="31">
                  <c:v>3.9</c:v>
                </c:pt>
                <c:pt idx="32">
                  <c:v>2.9</c:v>
                </c:pt>
                <c:pt idx="33">
                  <c:v>3.4</c:v>
                </c:pt>
                <c:pt idx="34">
                  <c:v>4.8</c:v>
                </c:pt>
                <c:pt idx="35">
                  <c:v>3.6</c:v>
                </c:pt>
                <c:pt idx="36">
                  <c:v>6.4</c:v>
                </c:pt>
                <c:pt idx="37">
                  <c:v>4.2</c:v>
                </c:pt>
                <c:pt idx="38">
                  <c:v>5.0999999999999996</c:v>
                </c:pt>
                <c:pt idx="39">
                  <c:v>4.5999999999999996</c:v>
                </c:pt>
                <c:pt idx="40">
                  <c:v>4</c:v>
                </c:pt>
                <c:pt idx="41">
                  <c:v>5.2</c:v>
                </c:pt>
                <c:pt idx="42">
                  <c:v>6.8</c:v>
                </c:pt>
                <c:pt idx="43">
                  <c:v>5.9</c:v>
                </c:pt>
                <c:pt idx="44">
                  <c:v>7.1</c:v>
                </c:pt>
                <c:pt idx="45">
                  <c:v>7.2</c:v>
                </c:pt>
                <c:pt idx="46">
                  <c:v>8.5</c:v>
                </c:pt>
                <c:pt idx="47">
                  <c:v>7.9</c:v>
                </c:pt>
                <c:pt idx="48">
                  <c:v>6.6</c:v>
                </c:pt>
                <c:pt idx="49">
                  <c:v>7.5</c:v>
                </c:pt>
                <c:pt idx="50">
                  <c:v>7.5</c:v>
                </c:pt>
                <c:pt idx="51">
                  <c:v>7.1</c:v>
                </c:pt>
                <c:pt idx="52">
                  <c:v>5.2</c:v>
                </c:pt>
                <c:pt idx="53">
                  <c:v>5.3</c:v>
                </c:pt>
                <c:pt idx="54">
                  <c:v>6.6</c:v>
                </c:pt>
                <c:pt idx="55">
                  <c:v>5.6</c:v>
                </c:pt>
                <c:pt idx="56">
                  <c:v>4.2</c:v>
                </c:pt>
                <c:pt idx="57">
                  <c:v>2.6</c:v>
                </c:pt>
                <c:pt idx="58">
                  <c:v>5.0999999999999996</c:v>
                </c:pt>
                <c:pt idx="59">
                  <c:v>6.8</c:v>
                </c:pt>
                <c:pt idx="60">
                  <c:v>5.8</c:v>
                </c:pt>
                <c:pt idx="61">
                  <c:v>6.3</c:v>
                </c:pt>
                <c:pt idx="62">
                  <c:v>6.4</c:v>
                </c:pt>
                <c:pt idx="63">
                  <c:v>6.4</c:v>
                </c:pt>
                <c:pt idx="64">
                  <c:v>7.9</c:v>
                </c:pt>
                <c:pt idx="65">
                  <c:v>7.5</c:v>
                </c:pt>
                <c:pt idx="66">
                  <c:v>6.8</c:v>
                </c:pt>
                <c:pt idx="67">
                  <c:v>8</c:v>
                </c:pt>
                <c:pt idx="68">
                  <c:v>5.5</c:v>
                </c:pt>
                <c:pt idx="69">
                  <c:v>6.2</c:v>
                </c:pt>
                <c:pt idx="70">
                  <c:v>4.0999999999999996</c:v>
                </c:pt>
                <c:pt idx="71">
                  <c:v>3.1</c:v>
                </c:pt>
                <c:pt idx="72">
                  <c:v>2.9</c:v>
                </c:pt>
                <c:pt idx="73">
                  <c:v>3.9</c:v>
                </c:pt>
                <c:pt idx="74">
                  <c:v>3.9</c:v>
                </c:pt>
                <c:pt idx="75">
                  <c:v>2</c:v>
                </c:pt>
                <c:pt idx="76">
                  <c:v>0.4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6FA-4B49-A670-686F257E0A11}"/>
            </c:ext>
          </c:extLst>
        </c:ser>
        <c:ser>
          <c:idx val="9"/>
          <c:order val="9"/>
          <c:tx>
            <c:strRef>
              <c:f>'6'!$L$5</c:f>
              <c:strCache>
                <c:ptCount val="1"/>
                <c:pt idx="0">
                  <c:v>USA</c:v>
                </c:pt>
              </c:strCache>
            </c:strRef>
          </c:tx>
          <c:spPr>
            <a:solidFill>
              <a:srgbClr val="92D050">
                <a:alpha val="100000"/>
              </a:srgbClr>
            </a:solidFill>
            <a:ln w="3175" cap="flat">
              <a:solidFill>
                <a:srgbClr val="808080">
                  <a:alpha val="100000"/>
                </a:srgbClr>
              </a:solidFill>
              <a:round/>
            </a:ln>
          </c:spPr>
          <c:cat>
            <c:numRef>
              <c:f>'6'!$B$6:$B$86</c:f>
              <c:numCache>
                <c:formatCode>General</c:formatCode>
                <c:ptCount val="81"/>
                <c:pt idx="0">
                  <c:v>1862</c:v>
                </c:pt>
                <c:pt idx="1">
                  <c:v>1863</c:v>
                </c:pt>
                <c:pt idx="2">
                  <c:v>1864</c:v>
                </c:pt>
                <c:pt idx="3">
                  <c:v>1865</c:v>
                </c:pt>
                <c:pt idx="4">
                  <c:v>1866</c:v>
                </c:pt>
                <c:pt idx="5">
                  <c:v>1867</c:v>
                </c:pt>
                <c:pt idx="6">
                  <c:v>1868</c:v>
                </c:pt>
                <c:pt idx="7">
                  <c:v>1869</c:v>
                </c:pt>
                <c:pt idx="8">
                  <c:v>1870</c:v>
                </c:pt>
                <c:pt idx="9">
                  <c:v>1871</c:v>
                </c:pt>
                <c:pt idx="10">
                  <c:v>1872</c:v>
                </c:pt>
                <c:pt idx="11">
                  <c:v>1873</c:v>
                </c:pt>
                <c:pt idx="12">
                  <c:v>1874</c:v>
                </c:pt>
                <c:pt idx="13">
                  <c:v>1875</c:v>
                </c:pt>
                <c:pt idx="14">
                  <c:v>1876</c:v>
                </c:pt>
                <c:pt idx="15">
                  <c:v>1877</c:v>
                </c:pt>
                <c:pt idx="16">
                  <c:v>1878</c:v>
                </c:pt>
                <c:pt idx="17">
                  <c:v>1879</c:v>
                </c:pt>
                <c:pt idx="18">
                  <c:v>1880</c:v>
                </c:pt>
                <c:pt idx="19">
                  <c:v>1881</c:v>
                </c:pt>
                <c:pt idx="20">
                  <c:v>1882</c:v>
                </c:pt>
                <c:pt idx="21">
                  <c:v>1883</c:v>
                </c:pt>
                <c:pt idx="22">
                  <c:v>1884</c:v>
                </c:pt>
                <c:pt idx="23">
                  <c:v>1885</c:v>
                </c:pt>
                <c:pt idx="24">
                  <c:v>1886</c:v>
                </c:pt>
                <c:pt idx="25">
                  <c:v>1887</c:v>
                </c:pt>
                <c:pt idx="26">
                  <c:v>1888</c:v>
                </c:pt>
                <c:pt idx="27">
                  <c:v>1889</c:v>
                </c:pt>
                <c:pt idx="28">
                  <c:v>1890</c:v>
                </c:pt>
                <c:pt idx="29">
                  <c:v>1891</c:v>
                </c:pt>
                <c:pt idx="30">
                  <c:v>1892</c:v>
                </c:pt>
                <c:pt idx="31">
                  <c:v>1893</c:v>
                </c:pt>
                <c:pt idx="32">
                  <c:v>1894</c:v>
                </c:pt>
                <c:pt idx="33">
                  <c:v>1895</c:v>
                </c:pt>
                <c:pt idx="34">
                  <c:v>1896</c:v>
                </c:pt>
                <c:pt idx="35">
                  <c:v>1897</c:v>
                </c:pt>
                <c:pt idx="36">
                  <c:v>1898</c:v>
                </c:pt>
                <c:pt idx="37">
                  <c:v>1899</c:v>
                </c:pt>
                <c:pt idx="38">
                  <c:v>1900</c:v>
                </c:pt>
                <c:pt idx="39">
                  <c:v>1901</c:v>
                </c:pt>
                <c:pt idx="40">
                  <c:v>1902</c:v>
                </c:pt>
                <c:pt idx="41">
                  <c:v>1903</c:v>
                </c:pt>
                <c:pt idx="42">
                  <c:v>1904</c:v>
                </c:pt>
                <c:pt idx="43">
                  <c:v>1905</c:v>
                </c:pt>
                <c:pt idx="44">
                  <c:v>1906</c:v>
                </c:pt>
                <c:pt idx="45">
                  <c:v>1907</c:v>
                </c:pt>
                <c:pt idx="46">
                  <c:v>1908</c:v>
                </c:pt>
                <c:pt idx="47">
                  <c:v>1909</c:v>
                </c:pt>
                <c:pt idx="48">
                  <c:v>1910</c:v>
                </c:pt>
                <c:pt idx="49">
                  <c:v>1911</c:v>
                </c:pt>
                <c:pt idx="50">
                  <c:v>1912</c:v>
                </c:pt>
                <c:pt idx="51">
                  <c:v>1913</c:v>
                </c:pt>
                <c:pt idx="52">
                  <c:v>1914</c:v>
                </c:pt>
                <c:pt idx="53">
                  <c:v>1915</c:v>
                </c:pt>
                <c:pt idx="54">
                  <c:v>1916</c:v>
                </c:pt>
                <c:pt idx="55">
                  <c:v>1917</c:v>
                </c:pt>
                <c:pt idx="56">
                  <c:v>1918</c:v>
                </c:pt>
                <c:pt idx="57">
                  <c:v>1919</c:v>
                </c:pt>
                <c:pt idx="58">
                  <c:v>1920</c:v>
                </c:pt>
                <c:pt idx="59">
                  <c:v>1921</c:v>
                </c:pt>
                <c:pt idx="60">
                  <c:v>1922</c:v>
                </c:pt>
                <c:pt idx="61">
                  <c:v>1923</c:v>
                </c:pt>
                <c:pt idx="62">
                  <c:v>1924</c:v>
                </c:pt>
                <c:pt idx="63">
                  <c:v>1925</c:v>
                </c:pt>
                <c:pt idx="64">
                  <c:v>1926</c:v>
                </c:pt>
                <c:pt idx="65">
                  <c:v>1927</c:v>
                </c:pt>
                <c:pt idx="66">
                  <c:v>1928</c:v>
                </c:pt>
                <c:pt idx="67">
                  <c:v>1929</c:v>
                </c:pt>
                <c:pt idx="68">
                  <c:v>1930</c:v>
                </c:pt>
                <c:pt idx="69">
                  <c:v>1931</c:v>
                </c:pt>
                <c:pt idx="70">
                  <c:v>1932</c:v>
                </c:pt>
                <c:pt idx="71">
                  <c:v>1933</c:v>
                </c:pt>
                <c:pt idx="72">
                  <c:v>1934</c:v>
                </c:pt>
                <c:pt idx="73">
                  <c:v>1935</c:v>
                </c:pt>
                <c:pt idx="74">
                  <c:v>1936</c:v>
                </c:pt>
                <c:pt idx="75">
                  <c:v>1937</c:v>
                </c:pt>
                <c:pt idx="76">
                  <c:v>1938</c:v>
                </c:pt>
                <c:pt idx="77">
                  <c:v>1939</c:v>
                </c:pt>
                <c:pt idx="78">
                  <c:v>1940</c:v>
                </c:pt>
                <c:pt idx="79">
                  <c:v>1941</c:v>
                </c:pt>
                <c:pt idx="80">
                  <c:v>1942</c:v>
                </c:pt>
              </c:numCache>
            </c:numRef>
          </c:cat>
          <c:val>
            <c:numRef>
              <c:f>'6'!$L$6:$L$86</c:f>
              <c:numCache>
                <c:formatCode>General</c:formatCode>
                <c:ptCount val="81"/>
                <c:pt idx="0">
                  <c:v>3</c:v>
                </c:pt>
                <c:pt idx="1">
                  <c:v>1.6</c:v>
                </c:pt>
                <c:pt idx="2">
                  <c:v>2.9</c:v>
                </c:pt>
                <c:pt idx="3">
                  <c:v>0.6</c:v>
                </c:pt>
                <c:pt idx="4">
                  <c:v>3.9</c:v>
                </c:pt>
                <c:pt idx="5">
                  <c:v>2.8</c:v>
                </c:pt>
                <c:pt idx="6">
                  <c:v>3.6</c:v>
                </c:pt>
                <c:pt idx="7">
                  <c:v>3.5</c:v>
                </c:pt>
                <c:pt idx="8">
                  <c:v>4.5999999999999996</c:v>
                </c:pt>
                <c:pt idx="9">
                  <c:v>3.3</c:v>
                </c:pt>
                <c:pt idx="10">
                  <c:v>2.7</c:v>
                </c:pt>
                <c:pt idx="11">
                  <c:v>2.4</c:v>
                </c:pt>
                <c:pt idx="12">
                  <c:v>2.7</c:v>
                </c:pt>
                <c:pt idx="13">
                  <c:v>2.7</c:v>
                </c:pt>
                <c:pt idx="14">
                  <c:v>1.7</c:v>
                </c:pt>
                <c:pt idx="15">
                  <c:v>2.9</c:v>
                </c:pt>
                <c:pt idx="16">
                  <c:v>3.2</c:v>
                </c:pt>
                <c:pt idx="17">
                  <c:v>5.2</c:v>
                </c:pt>
                <c:pt idx="18">
                  <c:v>0.9</c:v>
                </c:pt>
                <c:pt idx="19">
                  <c:v>3.8</c:v>
                </c:pt>
                <c:pt idx="20">
                  <c:v>4.8</c:v>
                </c:pt>
                <c:pt idx="21">
                  <c:v>4.7</c:v>
                </c:pt>
                <c:pt idx="22">
                  <c:v>4.7</c:v>
                </c:pt>
                <c:pt idx="23">
                  <c:v>4.4000000000000004</c:v>
                </c:pt>
                <c:pt idx="24">
                  <c:v>4.7</c:v>
                </c:pt>
                <c:pt idx="25">
                  <c:v>3.3</c:v>
                </c:pt>
                <c:pt idx="26">
                  <c:v>6.1</c:v>
                </c:pt>
                <c:pt idx="27">
                  <c:v>7.7</c:v>
                </c:pt>
                <c:pt idx="28">
                  <c:v>8.9</c:v>
                </c:pt>
                <c:pt idx="29">
                  <c:v>8.5</c:v>
                </c:pt>
                <c:pt idx="30">
                  <c:v>10.7</c:v>
                </c:pt>
                <c:pt idx="31">
                  <c:v>8.5</c:v>
                </c:pt>
                <c:pt idx="32">
                  <c:v>9</c:v>
                </c:pt>
                <c:pt idx="33">
                  <c:v>9.8000000000000007</c:v>
                </c:pt>
                <c:pt idx="34">
                  <c:v>8.3000000000000007</c:v>
                </c:pt>
                <c:pt idx="35">
                  <c:v>8.4</c:v>
                </c:pt>
                <c:pt idx="36">
                  <c:v>8.9</c:v>
                </c:pt>
                <c:pt idx="37">
                  <c:v>8.1999999999999993</c:v>
                </c:pt>
                <c:pt idx="38">
                  <c:v>9</c:v>
                </c:pt>
                <c:pt idx="39">
                  <c:v>10.1</c:v>
                </c:pt>
                <c:pt idx="40">
                  <c:v>11.9</c:v>
                </c:pt>
                <c:pt idx="41">
                  <c:v>10.9</c:v>
                </c:pt>
                <c:pt idx="42">
                  <c:v>11.9</c:v>
                </c:pt>
                <c:pt idx="43">
                  <c:v>13</c:v>
                </c:pt>
                <c:pt idx="44">
                  <c:v>12.4</c:v>
                </c:pt>
                <c:pt idx="45">
                  <c:v>11.8</c:v>
                </c:pt>
                <c:pt idx="46">
                  <c:v>11.6</c:v>
                </c:pt>
                <c:pt idx="47">
                  <c:v>14.5</c:v>
                </c:pt>
                <c:pt idx="48">
                  <c:v>11.6</c:v>
                </c:pt>
                <c:pt idx="49">
                  <c:v>10.7</c:v>
                </c:pt>
                <c:pt idx="50">
                  <c:v>10.7</c:v>
                </c:pt>
                <c:pt idx="51">
                  <c:v>10.4</c:v>
                </c:pt>
                <c:pt idx="52">
                  <c:v>11.7</c:v>
                </c:pt>
                <c:pt idx="53">
                  <c:v>11</c:v>
                </c:pt>
                <c:pt idx="54">
                  <c:v>9.6</c:v>
                </c:pt>
                <c:pt idx="55">
                  <c:v>7.4</c:v>
                </c:pt>
                <c:pt idx="56">
                  <c:v>4.9000000000000004</c:v>
                </c:pt>
                <c:pt idx="57">
                  <c:v>10.3</c:v>
                </c:pt>
                <c:pt idx="58">
                  <c:v>8</c:v>
                </c:pt>
                <c:pt idx="59">
                  <c:v>13.7</c:v>
                </c:pt>
                <c:pt idx="60">
                  <c:v>8.6</c:v>
                </c:pt>
                <c:pt idx="61">
                  <c:v>10.3</c:v>
                </c:pt>
                <c:pt idx="62">
                  <c:v>10.4</c:v>
                </c:pt>
                <c:pt idx="63">
                  <c:v>10.6</c:v>
                </c:pt>
                <c:pt idx="64">
                  <c:v>10.7</c:v>
                </c:pt>
                <c:pt idx="65">
                  <c:v>11.8</c:v>
                </c:pt>
                <c:pt idx="66">
                  <c:v>10.8</c:v>
                </c:pt>
                <c:pt idx="67">
                  <c:v>10.1</c:v>
                </c:pt>
                <c:pt idx="68">
                  <c:v>9.3000000000000007</c:v>
                </c:pt>
                <c:pt idx="69">
                  <c:v>8.8000000000000007</c:v>
                </c:pt>
                <c:pt idx="70">
                  <c:v>7.4</c:v>
                </c:pt>
                <c:pt idx="71">
                  <c:v>8.1</c:v>
                </c:pt>
                <c:pt idx="72">
                  <c:v>9.9</c:v>
                </c:pt>
                <c:pt idx="73">
                  <c:v>7.5</c:v>
                </c:pt>
                <c:pt idx="74">
                  <c:v>7.4</c:v>
                </c:pt>
                <c:pt idx="75">
                  <c:v>7.1</c:v>
                </c:pt>
                <c:pt idx="76">
                  <c:v>3.1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16.399999999999999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6FA-4B49-A670-686F257E0A11}"/>
            </c:ext>
          </c:extLst>
        </c:ser>
        <c:ser>
          <c:idx val="10"/>
          <c:order val="10"/>
          <c:tx>
            <c:strRef>
              <c:f>'6'!$M$5</c:f>
              <c:strCache>
                <c:ptCount val="1"/>
                <c:pt idx="0">
                  <c:v>Colonie </c:v>
                </c:pt>
              </c:strCache>
            </c:strRef>
          </c:tx>
          <c:spPr>
            <a:solidFill>
              <a:srgbClr val="255E91">
                <a:alpha val="100000"/>
              </a:srgbClr>
            </a:solidFill>
            <a:ln>
              <a:noFill/>
              <a:round/>
            </a:ln>
          </c:spPr>
          <c:cat>
            <c:numRef>
              <c:f>'6'!$B$6:$B$86</c:f>
              <c:numCache>
                <c:formatCode>General</c:formatCode>
                <c:ptCount val="81"/>
                <c:pt idx="0">
                  <c:v>1862</c:v>
                </c:pt>
                <c:pt idx="1">
                  <c:v>1863</c:v>
                </c:pt>
                <c:pt idx="2">
                  <c:v>1864</c:v>
                </c:pt>
                <c:pt idx="3">
                  <c:v>1865</c:v>
                </c:pt>
                <c:pt idx="4">
                  <c:v>1866</c:v>
                </c:pt>
                <c:pt idx="5">
                  <c:v>1867</c:v>
                </c:pt>
                <c:pt idx="6">
                  <c:v>1868</c:v>
                </c:pt>
                <c:pt idx="7">
                  <c:v>1869</c:v>
                </c:pt>
                <c:pt idx="8">
                  <c:v>1870</c:v>
                </c:pt>
                <c:pt idx="9">
                  <c:v>1871</c:v>
                </c:pt>
                <c:pt idx="10">
                  <c:v>1872</c:v>
                </c:pt>
                <c:pt idx="11">
                  <c:v>1873</c:v>
                </c:pt>
                <c:pt idx="12">
                  <c:v>1874</c:v>
                </c:pt>
                <c:pt idx="13">
                  <c:v>1875</c:v>
                </c:pt>
                <c:pt idx="14">
                  <c:v>1876</c:v>
                </c:pt>
                <c:pt idx="15">
                  <c:v>1877</c:v>
                </c:pt>
                <c:pt idx="16">
                  <c:v>1878</c:v>
                </c:pt>
                <c:pt idx="17">
                  <c:v>1879</c:v>
                </c:pt>
                <c:pt idx="18">
                  <c:v>1880</c:v>
                </c:pt>
                <c:pt idx="19">
                  <c:v>1881</c:v>
                </c:pt>
                <c:pt idx="20">
                  <c:v>1882</c:v>
                </c:pt>
                <c:pt idx="21">
                  <c:v>1883</c:v>
                </c:pt>
                <c:pt idx="22">
                  <c:v>1884</c:v>
                </c:pt>
                <c:pt idx="23">
                  <c:v>1885</c:v>
                </c:pt>
                <c:pt idx="24">
                  <c:v>1886</c:v>
                </c:pt>
                <c:pt idx="25">
                  <c:v>1887</c:v>
                </c:pt>
                <c:pt idx="26">
                  <c:v>1888</c:v>
                </c:pt>
                <c:pt idx="27">
                  <c:v>1889</c:v>
                </c:pt>
                <c:pt idx="28">
                  <c:v>1890</c:v>
                </c:pt>
                <c:pt idx="29">
                  <c:v>1891</c:v>
                </c:pt>
                <c:pt idx="30">
                  <c:v>1892</c:v>
                </c:pt>
                <c:pt idx="31">
                  <c:v>1893</c:v>
                </c:pt>
                <c:pt idx="32">
                  <c:v>1894</c:v>
                </c:pt>
                <c:pt idx="33">
                  <c:v>1895</c:v>
                </c:pt>
                <c:pt idx="34">
                  <c:v>1896</c:v>
                </c:pt>
                <c:pt idx="35">
                  <c:v>1897</c:v>
                </c:pt>
                <c:pt idx="36">
                  <c:v>1898</c:v>
                </c:pt>
                <c:pt idx="37">
                  <c:v>1899</c:v>
                </c:pt>
                <c:pt idx="38">
                  <c:v>1900</c:v>
                </c:pt>
                <c:pt idx="39">
                  <c:v>1901</c:v>
                </c:pt>
                <c:pt idx="40">
                  <c:v>1902</c:v>
                </c:pt>
                <c:pt idx="41">
                  <c:v>1903</c:v>
                </c:pt>
                <c:pt idx="42">
                  <c:v>1904</c:v>
                </c:pt>
                <c:pt idx="43">
                  <c:v>1905</c:v>
                </c:pt>
                <c:pt idx="44">
                  <c:v>1906</c:v>
                </c:pt>
                <c:pt idx="45">
                  <c:v>1907</c:v>
                </c:pt>
                <c:pt idx="46">
                  <c:v>1908</c:v>
                </c:pt>
                <c:pt idx="47">
                  <c:v>1909</c:v>
                </c:pt>
                <c:pt idx="48">
                  <c:v>1910</c:v>
                </c:pt>
                <c:pt idx="49">
                  <c:v>1911</c:v>
                </c:pt>
                <c:pt idx="50">
                  <c:v>1912</c:v>
                </c:pt>
                <c:pt idx="51">
                  <c:v>1913</c:v>
                </c:pt>
                <c:pt idx="52">
                  <c:v>1914</c:v>
                </c:pt>
                <c:pt idx="53">
                  <c:v>1915</c:v>
                </c:pt>
                <c:pt idx="54">
                  <c:v>1916</c:v>
                </c:pt>
                <c:pt idx="55">
                  <c:v>1917</c:v>
                </c:pt>
                <c:pt idx="56">
                  <c:v>1918</c:v>
                </c:pt>
                <c:pt idx="57">
                  <c:v>1919</c:v>
                </c:pt>
                <c:pt idx="58">
                  <c:v>1920</c:v>
                </c:pt>
                <c:pt idx="59">
                  <c:v>1921</c:v>
                </c:pt>
                <c:pt idx="60">
                  <c:v>1922</c:v>
                </c:pt>
                <c:pt idx="61">
                  <c:v>1923</c:v>
                </c:pt>
                <c:pt idx="62">
                  <c:v>1924</c:v>
                </c:pt>
                <c:pt idx="63">
                  <c:v>1925</c:v>
                </c:pt>
                <c:pt idx="64">
                  <c:v>1926</c:v>
                </c:pt>
                <c:pt idx="65">
                  <c:v>1927</c:v>
                </c:pt>
                <c:pt idx="66">
                  <c:v>1928</c:v>
                </c:pt>
                <c:pt idx="67">
                  <c:v>1929</c:v>
                </c:pt>
                <c:pt idx="68">
                  <c:v>1930</c:v>
                </c:pt>
                <c:pt idx="69">
                  <c:v>1931</c:v>
                </c:pt>
                <c:pt idx="70">
                  <c:v>1932</c:v>
                </c:pt>
                <c:pt idx="71">
                  <c:v>1933</c:v>
                </c:pt>
                <c:pt idx="72">
                  <c:v>1934</c:v>
                </c:pt>
                <c:pt idx="73">
                  <c:v>1935</c:v>
                </c:pt>
                <c:pt idx="74">
                  <c:v>1936</c:v>
                </c:pt>
                <c:pt idx="75">
                  <c:v>1937</c:v>
                </c:pt>
                <c:pt idx="76">
                  <c:v>1938</c:v>
                </c:pt>
                <c:pt idx="77">
                  <c:v>1939</c:v>
                </c:pt>
                <c:pt idx="78">
                  <c:v>1940</c:v>
                </c:pt>
                <c:pt idx="79">
                  <c:v>1941</c:v>
                </c:pt>
                <c:pt idx="80">
                  <c:v>1942</c:v>
                </c:pt>
              </c:numCache>
            </c:numRef>
          </c:cat>
          <c:val>
            <c:numRef>
              <c:f>'6'!$M$6:$M$86</c:f>
              <c:numCache>
                <c:formatCode>General</c:formatCode>
                <c:ptCount val="8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0.2</c:v>
                </c:pt>
                <c:pt idx="34">
                  <c:v>0.5</c:v>
                </c:pt>
                <c:pt idx="35">
                  <c:v>0.4</c:v>
                </c:pt>
                <c:pt idx="36">
                  <c:v>0.3</c:v>
                </c:pt>
                <c:pt idx="37">
                  <c:v>0.2</c:v>
                </c:pt>
                <c:pt idx="38">
                  <c:v>0.4</c:v>
                </c:pt>
                <c:pt idx="39">
                  <c:v>0.3</c:v>
                </c:pt>
                <c:pt idx="40">
                  <c:v>0.3</c:v>
                </c:pt>
                <c:pt idx="41">
                  <c:v>0.3</c:v>
                </c:pt>
                <c:pt idx="42">
                  <c:v>0.3</c:v>
                </c:pt>
                <c:pt idx="43">
                  <c:v>0.4</c:v>
                </c:pt>
                <c:pt idx="44">
                  <c:v>0.5</c:v>
                </c:pt>
                <c:pt idx="45">
                  <c:v>0.5</c:v>
                </c:pt>
                <c:pt idx="46">
                  <c:v>0.5</c:v>
                </c:pt>
                <c:pt idx="47">
                  <c:v>0.6</c:v>
                </c:pt>
                <c:pt idx="48">
                  <c:v>0.6</c:v>
                </c:pt>
                <c:pt idx="49">
                  <c:v>1.6</c:v>
                </c:pt>
                <c:pt idx="50">
                  <c:v>4.7</c:v>
                </c:pt>
                <c:pt idx="51">
                  <c:v>3.7</c:v>
                </c:pt>
                <c:pt idx="52">
                  <c:v>3.4</c:v>
                </c:pt>
                <c:pt idx="53">
                  <c:v>3.7</c:v>
                </c:pt>
                <c:pt idx="54">
                  <c:v>2.8</c:v>
                </c:pt>
                <c:pt idx="55">
                  <c:v>2.6</c:v>
                </c:pt>
                <c:pt idx="56">
                  <c:v>2.1</c:v>
                </c:pt>
                <c:pt idx="57">
                  <c:v>2</c:v>
                </c:pt>
                <c:pt idx="58">
                  <c:v>1.5</c:v>
                </c:pt>
                <c:pt idx="59">
                  <c:v>1.4</c:v>
                </c:pt>
                <c:pt idx="60">
                  <c:v>1.7</c:v>
                </c:pt>
                <c:pt idx="61">
                  <c:v>1.6</c:v>
                </c:pt>
                <c:pt idx="62">
                  <c:v>1.6</c:v>
                </c:pt>
                <c:pt idx="63">
                  <c:v>2</c:v>
                </c:pt>
                <c:pt idx="64">
                  <c:v>1.9</c:v>
                </c:pt>
                <c:pt idx="65">
                  <c:v>2</c:v>
                </c:pt>
                <c:pt idx="66">
                  <c:v>2.2999999999999998</c:v>
                </c:pt>
                <c:pt idx="67">
                  <c:v>2.4</c:v>
                </c:pt>
                <c:pt idx="68">
                  <c:v>3.6</c:v>
                </c:pt>
                <c:pt idx="69">
                  <c:v>4</c:v>
                </c:pt>
                <c:pt idx="70">
                  <c:v>4.9000000000000004</c:v>
                </c:pt>
                <c:pt idx="71">
                  <c:v>14.3</c:v>
                </c:pt>
                <c:pt idx="72">
                  <c:v>30.9</c:v>
                </c:pt>
                <c:pt idx="73">
                  <c:v>24.7</c:v>
                </c:pt>
                <c:pt idx="74">
                  <c:v>23.2</c:v>
                </c:pt>
                <c:pt idx="75">
                  <c:v>21.4</c:v>
                </c:pt>
                <c:pt idx="76">
                  <c:v>19.600000000000001</c:v>
                </c:pt>
                <c:pt idx="77">
                  <c:v>12.9</c:v>
                </c:pt>
                <c:pt idx="78">
                  <c:v>0</c:v>
                </c:pt>
                <c:pt idx="79">
                  <c:v>0.1</c:v>
                </c:pt>
                <c:pt idx="80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6FA-4B49-A670-686F257E0A11}"/>
            </c:ext>
          </c:extLst>
        </c:ser>
        <c:ser>
          <c:idx val="11"/>
          <c:order val="11"/>
          <c:tx>
            <c:strRef>
              <c:f>'6'!$N$5</c:f>
              <c:strCache>
                <c:ptCount val="1"/>
                <c:pt idx="0">
                  <c:v>Altri paesi</c:v>
                </c:pt>
              </c:strCache>
            </c:strRef>
          </c:tx>
          <c:spPr>
            <a:solidFill>
              <a:srgbClr val="FFFFFF">
                <a:alpha val="100000"/>
              </a:srgbClr>
            </a:solidFill>
            <a:ln w="3175" cap="flat">
              <a:solidFill>
                <a:srgbClr val="808080">
                  <a:alpha val="100000"/>
                </a:srgbClr>
              </a:solidFill>
              <a:round/>
            </a:ln>
          </c:spPr>
          <c:cat>
            <c:numRef>
              <c:f>'6'!$B$6:$B$86</c:f>
              <c:numCache>
                <c:formatCode>General</c:formatCode>
                <c:ptCount val="81"/>
                <c:pt idx="0">
                  <c:v>1862</c:v>
                </c:pt>
                <c:pt idx="1">
                  <c:v>1863</c:v>
                </c:pt>
                <c:pt idx="2">
                  <c:v>1864</c:v>
                </c:pt>
                <c:pt idx="3">
                  <c:v>1865</c:v>
                </c:pt>
                <c:pt idx="4">
                  <c:v>1866</c:v>
                </c:pt>
                <c:pt idx="5">
                  <c:v>1867</c:v>
                </c:pt>
                <c:pt idx="6">
                  <c:v>1868</c:v>
                </c:pt>
                <c:pt idx="7">
                  <c:v>1869</c:v>
                </c:pt>
                <c:pt idx="8">
                  <c:v>1870</c:v>
                </c:pt>
                <c:pt idx="9">
                  <c:v>1871</c:v>
                </c:pt>
                <c:pt idx="10">
                  <c:v>1872</c:v>
                </c:pt>
                <c:pt idx="11">
                  <c:v>1873</c:v>
                </c:pt>
                <c:pt idx="12">
                  <c:v>1874</c:v>
                </c:pt>
                <c:pt idx="13">
                  <c:v>1875</c:v>
                </c:pt>
                <c:pt idx="14">
                  <c:v>1876</c:v>
                </c:pt>
                <c:pt idx="15">
                  <c:v>1877</c:v>
                </c:pt>
                <c:pt idx="16">
                  <c:v>1878</c:v>
                </c:pt>
                <c:pt idx="17">
                  <c:v>1879</c:v>
                </c:pt>
                <c:pt idx="18">
                  <c:v>1880</c:v>
                </c:pt>
                <c:pt idx="19">
                  <c:v>1881</c:v>
                </c:pt>
                <c:pt idx="20">
                  <c:v>1882</c:v>
                </c:pt>
                <c:pt idx="21">
                  <c:v>1883</c:v>
                </c:pt>
                <c:pt idx="22">
                  <c:v>1884</c:v>
                </c:pt>
                <c:pt idx="23">
                  <c:v>1885</c:v>
                </c:pt>
                <c:pt idx="24">
                  <c:v>1886</c:v>
                </c:pt>
                <c:pt idx="25">
                  <c:v>1887</c:v>
                </c:pt>
                <c:pt idx="26">
                  <c:v>1888</c:v>
                </c:pt>
                <c:pt idx="27">
                  <c:v>1889</c:v>
                </c:pt>
                <c:pt idx="28">
                  <c:v>1890</c:v>
                </c:pt>
                <c:pt idx="29">
                  <c:v>1891</c:v>
                </c:pt>
                <c:pt idx="30">
                  <c:v>1892</c:v>
                </c:pt>
                <c:pt idx="31">
                  <c:v>1893</c:v>
                </c:pt>
                <c:pt idx="32">
                  <c:v>1894</c:v>
                </c:pt>
                <c:pt idx="33">
                  <c:v>1895</c:v>
                </c:pt>
                <c:pt idx="34">
                  <c:v>1896</c:v>
                </c:pt>
                <c:pt idx="35">
                  <c:v>1897</c:v>
                </c:pt>
                <c:pt idx="36">
                  <c:v>1898</c:v>
                </c:pt>
                <c:pt idx="37">
                  <c:v>1899</c:v>
                </c:pt>
                <c:pt idx="38">
                  <c:v>1900</c:v>
                </c:pt>
                <c:pt idx="39">
                  <c:v>1901</c:v>
                </c:pt>
                <c:pt idx="40">
                  <c:v>1902</c:v>
                </c:pt>
                <c:pt idx="41">
                  <c:v>1903</c:v>
                </c:pt>
                <c:pt idx="42">
                  <c:v>1904</c:v>
                </c:pt>
                <c:pt idx="43">
                  <c:v>1905</c:v>
                </c:pt>
                <c:pt idx="44">
                  <c:v>1906</c:v>
                </c:pt>
                <c:pt idx="45">
                  <c:v>1907</c:v>
                </c:pt>
                <c:pt idx="46">
                  <c:v>1908</c:v>
                </c:pt>
                <c:pt idx="47">
                  <c:v>1909</c:v>
                </c:pt>
                <c:pt idx="48">
                  <c:v>1910</c:v>
                </c:pt>
                <c:pt idx="49">
                  <c:v>1911</c:v>
                </c:pt>
                <c:pt idx="50">
                  <c:v>1912</c:v>
                </c:pt>
                <c:pt idx="51">
                  <c:v>1913</c:v>
                </c:pt>
                <c:pt idx="52">
                  <c:v>1914</c:v>
                </c:pt>
                <c:pt idx="53">
                  <c:v>1915</c:v>
                </c:pt>
                <c:pt idx="54">
                  <c:v>1916</c:v>
                </c:pt>
                <c:pt idx="55">
                  <c:v>1917</c:v>
                </c:pt>
                <c:pt idx="56">
                  <c:v>1918</c:v>
                </c:pt>
                <c:pt idx="57">
                  <c:v>1919</c:v>
                </c:pt>
                <c:pt idx="58">
                  <c:v>1920</c:v>
                </c:pt>
                <c:pt idx="59">
                  <c:v>1921</c:v>
                </c:pt>
                <c:pt idx="60">
                  <c:v>1922</c:v>
                </c:pt>
                <c:pt idx="61">
                  <c:v>1923</c:v>
                </c:pt>
                <c:pt idx="62">
                  <c:v>1924</c:v>
                </c:pt>
                <c:pt idx="63">
                  <c:v>1925</c:v>
                </c:pt>
                <c:pt idx="64">
                  <c:v>1926</c:v>
                </c:pt>
                <c:pt idx="65">
                  <c:v>1927</c:v>
                </c:pt>
                <c:pt idx="66">
                  <c:v>1928</c:v>
                </c:pt>
                <c:pt idx="67">
                  <c:v>1929</c:v>
                </c:pt>
                <c:pt idx="68">
                  <c:v>1930</c:v>
                </c:pt>
                <c:pt idx="69">
                  <c:v>1931</c:v>
                </c:pt>
                <c:pt idx="70">
                  <c:v>1932</c:v>
                </c:pt>
                <c:pt idx="71">
                  <c:v>1933</c:v>
                </c:pt>
                <c:pt idx="72">
                  <c:v>1934</c:v>
                </c:pt>
                <c:pt idx="73">
                  <c:v>1935</c:v>
                </c:pt>
                <c:pt idx="74">
                  <c:v>1936</c:v>
                </c:pt>
                <c:pt idx="75">
                  <c:v>1937</c:v>
                </c:pt>
                <c:pt idx="76">
                  <c:v>1938</c:v>
                </c:pt>
                <c:pt idx="77">
                  <c:v>1939</c:v>
                </c:pt>
                <c:pt idx="78">
                  <c:v>1940</c:v>
                </c:pt>
                <c:pt idx="79">
                  <c:v>1941</c:v>
                </c:pt>
                <c:pt idx="80">
                  <c:v>1942</c:v>
                </c:pt>
              </c:numCache>
            </c:numRef>
          </c:cat>
          <c:val>
            <c:numRef>
              <c:f>'6'!$N$6:$N$86</c:f>
              <c:numCache>
                <c:formatCode>General</c:formatCode>
                <c:ptCount val="81"/>
                <c:pt idx="0">
                  <c:v>6.5</c:v>
                </c:pt>
                <c:pt idx="1">
                  <c:v>10.5</c:v>
                </c:pt>
                <c:pt idx="2">
                  <c:v>9</c:v>
                </c:pt>
                <c:pt idx="3">
                  <c:v>11.3</c:v>
                </c:pt>
                <c:pt idx="4">
                  <c:v>11.5</c:v>
                </c:pt>
                <c:pt idx="5">
                  <c:v>10</c:v>
                </c:pt>
                <c:pt idx="6">
                  <c:v>14.1</c:v>
                </c:pt>
                <c:pt idx="7">
                  <c:v>9.8000000000000007</c:v>
                </c:pt>
                <c:pt idx="8">
                  <c:v>8.9</c:v>
                </c:pt>
                <c:pt idx="9">
                  <c:v>5.2</c:v>
                </c:pt>
                <c:pt idx="10">
                  <c:v>5.9</c:v>
                </c:pt>
                <c:pt idx="11">
                  <c:v>6.9</c:v>
                </c:pt>
                <c:pt idx="12">
                  <c:v>5.6</c:v>
                </c:pt>
                <c:pt idx="13">
                  <c:v>6.9</c:v>
                </c:pt>
                <c:pt idx="14">
                  <c:v>4.8</c:v>
                </c:pt>
                <c:pt idx="15">
                  <c:v>7.4</c:v>
                </c:pt>
                <c:pt idx="16">
                  <c:v>12.6</c:v>
                </c:pt>
                <c:pt idx="17">
                  <c:v>17.399999999999999</c:v>
                </c:pt>
                <c:pt idx="18">
                  <c:v>23.1</c:v>
                </c:pt>
                <c:pt idx="19">
                  <c:v>17.600000000000001</c:v>
                </c:pt>
                <c:pt idx="20">
                  <c:v>21.1</c:v>
                </c:pt>
                <c:pt idx="21">
                  <c:v>17.600000000000001</c:v>
                </c:pt>
                <c:pt idx="22">
                  <c:v>17.3</c:v>
                </c:pt>
                <c:pt idx="23">
                  <c:v>16.3</c:v>
                </c:pt>
                <c:pt idx="24">
                  <c:v>17.3</c:v>
                </c:pt>
                <c:pt idx="25">
                  <c:v>19.600000000000001</c:v>
                </c:pt>
                <c:pt idx="26">
                  <c:v>17.8</c:v>
                </c:pt>
                <c:pt idx="27">
                  <c:v>12.5</c:v>
                </c:pt>
                <c:pt idx="28">
                  <c:v>11.2</c:v>
                </c:pt>
                <c:pt idx="29">
                  <c:v>12</c:v>
                </c:pt>
                <c:pt idx="30">
                  <c:v>20.7</c:v>
                </c:pt>
                <c:pt idx="31">
                  <c:v>10.9</c:v>
                </c:pt>
                <c:pt idx="32">
                  <c:v>11.7</c:v>
                </c:pt>
                <c:pt idx="33">
                  <c:v>13.6</c:v>
                </c:pt>
                <c:pt idx="34">
                  <c:v>14.4</c:v>
                </c:pt>
                <c:pt idx="35">
                  <c:v>17.399999999999999</c:v>
                </c:pt>
                <c:pt idx="36">
                  <c:v>15</c:v>
                </c:pt>
                <c:pt idx="37">
                  <c:v>14.8</c:v>
                </c:pt>
                <c:pt idx="38">
                  <c:v>15.4</c:v>
                </c:pt>
                <c:pt idx="39">
                  <c:v>16.3</c:v>
                </c:pt>
                <c:pt idx="40">
                  <c:v>16.2</c:v>
                </c:pt>
                <c:pt idx="41">
                  <c:v>18.100000000000001</c:v>
                </c:pt>
                <c:pt idx="42">
                  <c:v>18.399999999999999</c:v>
                </c:pt>
                <c:pt idx="43">
                  <c:v>18</c:v>
                </c:pt>
                <c:pt idx="44">
                  <c:v>17.3</c:v>
                </c:pt>
                <c:pt idx="45">
                  <c:v>16.600000000000001</c:v>
                </c:pt>
                <c:pt idx="46">
                  <c:v>16</c:v>
                </c:pt>
                <c:pt idx="47">
                  <c:v>15.8</c:v>
                </c:pt>
                <c:pt idx="48">
                  <c:v>22.5</c:v>
                </c:pt>
                <c:pt idx="49">
                  <c:v>23.9</c:v>
                </c:pt>
                <c:pt idx="50">
                  <c:v>18.3</c:v>
                </c:pt>
                <c:pt idx="51">
                  <c:v>21.6</c:v>
                </c:pt>
                <c:pt idx="52">
                  <c:v>20</c:v>
                </c:pt>
                <c:pt idx="53">
                  <c:v>20.6</c:v>
                </c:pt>
                <c:pt idx="54">
                  <c:v>21.3</c:v>
                </c:pt>
                <c:pt idx="55">
                  <c:v>23.5</c:v>
                </c:pt>
                <c:pt idx="56">
                  <c:v>18.7</c:v>
                </c:pt>
                <c:pt idx="57">
                  <c:v>27.2</c:v>
                </c:pt>
                <c:pt idx="58">
                  <c:v>32</c:v>
                </c:pt>
                <c:pt idx="59">
                  <c:v>29.6</c:v>
                </c:pt>
                <c:pt idx="60">
                  <c:v>31.4</c:v>
                </c:pt>
                <c:pt idx="61">
                  <c:v>34</c:v>
                </c:pt>
                <c:pt idx="62">
                  <c:v>35.5</c:v>
                </c:pt>
                <c:pt idx="63">
                  <c:v>34.4</c:v>
                </c:pt>
                <c:pt idx="64">
                  <c:v>35.5</c:v>
                </c:pt>
                <c:pt idx="65">
                  <c:v>35.700000000000003</c:v>
                </c:pt>
                <c:pt idx="66">
                  <c:v>32.9</c:v>
                </c:pt>
                <c:pt idx="67">
                  <c:v>30.3</c:v>
                </c:pt>
                <c:pt idx="68">
                  <c:v>34.299999999999997</c:v>
                </c:pt>
                <c:pt idx="69">
                  <c:v>32.9</c:v>
                </c:pt>
                <c:pt idx="70">
                  <c:v>33.5</c:v>
                </c:pt>
                <c:pt idx="71">
                  <c:v>30.3</c:v>
                </c:pt>
                <c:pt idx="72">
                  <c:v>19.3</c:v>
                </c:pt>
                <c:pt idx="73">
                  <c:v>29</c:v>
                </c:pt>
                <c:pt idx="74">
                  <c:v>30.2</c:v>
                </c:pt>
                <c:pt idx="75">
                  <c:v>36</c:v>
                </c:pt>
                <c:pt idx="76">
                  <c:v>34.5</c:v>
                </c:pt>
                <c:pt idx="77">
                  <c:v>26.2</c:v>
                </c:pt>
                <c:pt idx="78">
                  <c:v>47.7</c:v>
                </c:pt>
                <c:pt idx="79">
                  <c:v>50.9</c:v>
                </c:pt>
                <c:pt idx="80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6FA-4B49-A670-686F257E0A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1"/>
        <c:axId val="2222"/>
      </c:areaChart>
      <c:catAx>
        <c:axId val="11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>
            <a:solidFill>
              <a:srgbClr val="D9D9D9">
                <a:alpha val="100000"/>
              </a:srgbClr>
            </a:solidFill>
            <a:round/>
          </a:ln>
        </c:spPr>
        <c:txPr>
          <a:bodyPr rot="-5400000" vert="horz" anchor="ctr" anchorCtr="1"/>
          <a:lstStyle/>
          <a:p>
            <a:pPr>
              <a:defRPr sz="800" b="0" i="0" u="none" baseline="0">
                <a:solidFill>
                  <a:srgbClr val="595959"/>
                </a:solidFill>
                <a:latin typeface="Arial Narrow"/>
                <a:ea typeface="Arial Narrow"/>
              </a:defRPr>
            </a:pPr>
            <a:endParaRPr lang="it-IT"/>
          </a:p>
        </c:txPr>
        <c:crossAx val="2222"/>
        <c:crosses val="autoZero"/>
        <c:auto val="1"/>
        <c:lblAlgn val="ctr"/>
        <c:lblOffset val="100"/>
        <c:noMultiLvlLbl val="1"/>
      </c:catAx>
      <c:valAx>
        <c:axId val="2222"/>
        <c:scaling>
          <c:orientation val="minMax"/>
        </c:scaling>
        <c:delete val="0"/>
        <c:axPos val="l"/>
        <c:majorGridlines>
          <c:spPr>
            <a:ln w="9525" cap="flat">
              <a:solidFill>
                <a:srgbClr val="D9D9D9">
                  <a:alpha val="100000"/>
                </a:srgbClr>
              </a:solidFill>
              <a:round/>
            </a:ln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  <a:round/>
          </a:ln>
        </c:spPr>
        <c:txPr>
          <a:bodyPr/>
          <a:lstStyle/>
          <a:p>
            <a:pPr>
              <a:defRPr sz="800" b="0" i="0" u="none" baseline="0">
                <a:solidFill>
                  <a:srgbClr val="595959"/>
                </a:solidFill>
                <a:latin typeface="Arial Narrow"/>
                <a:ea typeface="Arial Narrow"/>
              </a:defRPr>
            </a:pPr>
            <a:endParaRPr lang="it-IT"/>
          </a:p>
        </c:txPr>
        <c:crossAx val="1111"/>
        <c:crosses val="autoZero"/>
        <c:crossBetween val="between"/>
      </c:valAx>
      <c:spPr>
        <a:noFill/>
        <a:ln>
          <a:noFill/>
          <a:round/>
        </a:ln>
      </c:spPr>
    </c:plotArea>
    <c:legend>
      <c:legendPos val="t"/>
      <c:layout>
        <c:manualLayout>
          <c:xMode val="edge"/>
          <c:yMode val="edge"/>
          <c:x val="0"/>
          <c:y val="2.2525019177304713E-2"/>
          <c:w val="1"/>
          <c:h val="0.177978098705107"/>
        </c:manualLayout>
      </c:layout>
      <c:overlay val="1"/>
      <c:spPr>
        <a:noFill/>
        <a:ln>
          <a:noFill/>
          <a:round/>
        </a:ln>
      </c:spPr>
      <c:txPr>
        <a:bodyPr rot="0" vert="horz" anchor="ctr" anchorCtr="1"/>
        <a:lstStyle/>
        <a:p>
          <a:pPr>
            <a:defRPr sz="800" b="0" i="0" u="none" baseline="0">
              <a:solidFill>
                <a:srgbClr val="595959"/>
              </a:solidFill>
              <a:latin typeface="Arial Narrow"/>
              <a:ea typeface="Arial Narrow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>
        <a:alpha val="100000"/>
      </a:srgbClr>
    </a:solidFill>
    <a:ln w="9525" cap="flat">
      <a:solidFill>
        <a:srgbClr val="D9D9D9">
          <a:alpha val="100000"/>
        </a:srgbClr>
      </a:solidFill>
      <a:round/>
    </a:ln>
  </c:spPr>
  <c:txPr>
    <a:bodyPr/>
    <a:lstStyle/>
    <a:p>
      <a:pPr>
        <a:defRPr sz="800" b="0" i="0" u="none" baseline="0">
          <a:solidFill>
            <a:srgbClr val="000000"/>
          </a:solidFill>
          <a:latin typeface="Arial Narrow"/>
          <a:ea typeface="Arial Narrow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8.3529507966762104E-2"/>
          <c:y val="7.407407407407407E-2"/>
          <c:w val="0.85442252193377533"/>
          <c:h val="0.70218358121901425"/>
        </c:manualLayout>
      </c:layout>
      <c:lineChart>
        <c:grouping val="standard"/>
        <c:varyColors val="0"/>
        <c:ser>
          <c:idx val="1"/>
          <c:order val="0"/>
          <c:tx>
            <c:strRef>
              <c:f>'6'!$P$5</c:f>
              <c:strCache>
                <c:ptCount val="1"/>
                <c:pt idx="0">
                  <c:v>Valore</c:v>
                </c:pt>
              </c:strCache>
            </c:strRef>
          </c:tx>
          <c:spPr>
            <a:ln w="28575">
              <a:solidFill>
                <a:srgbClr val="ED7D31">
                  <a:alpha val="100000"/>
                </a:srgbClr>
              </a:solidFill>
              <a:round/>
            </a:ln>
          </c:spPr>
          <c:marker>
            <c:symbol val="none"/>
          </c:marker>
          <c:cat>
            <c:numRef>
              <c:f>'6'!$B$6:$B$86</c:f>
              <c:numCache>
                <c:formatCode>General</c:formatCode>
                <c:ptCount val="81"/>
                <c:pt idx="0">
                  <c:v>1862</c:v>
                </c:pt>
                <c:pt idx="1">
                  <c:v>1863</c:v>
                </c:pt>
                <c:pt idx="2">
                  <c:v>1864</c:v>
                </c:pt>
                <c:pt idx="3">
                  <c:v>1865</c:v>
                </c:pt>
                <c:pt idx="4">
                  <c:v>1866</c:v>
                </c:pt>
                <c:pt idx="5">
                  <c:v>1867</c:v>
                </c:pt>
                <c:pt idx="6">
                  <c:v>1868</c:v>
                </c:pt>
                <c:pt idx="7">
                  <c:v>1869</c:v>
                </c:pt>
                <c:pt idx="8">
                  <c:v>1870</c:v>
                </c:pt>
                <c:pt idx="9">
                  <c:v>1871</c:v>
                </c:pt>
                <c:pt idx="10">
                  <c:v>1872</c:v>
                </c:pt>
                <c:pt idx="11">
                  <c:v>1873</c:v>
                </c:pt>
                <c:pt idx="12">
                  <c:v>1874</c:v>
                </c:pt>
                <c:pt idx="13">
                  <c:v>1875</c:v>
                </c:pt>
                <c:pt idx="14">
                  <c:v>1876</c:v>
                </c:pt>
                <c:pt idx="15">
                  <c:v>1877</c:v>
                </c:pt>
                <c:pt idx="16">
                  <c:v>1878</c:v>
                </c:pt>
                <c:pt idx="17">
                  <c:v>1879</c:v>
                </c:pt>
                <c:pt idx="18">
                  <c:v>1880</c:v>
                </c:pt>
                <c:pt idx="19">
                  <c:v>1881</c:v>
                </c:pt>
                <c:pt idx="20">
                  <c:v>1882</c:v>
                </c:pt>
                <c:pt idx="21">
                  <c:v>1883</c:v>
                </c:pt>
                <c:pt idx="22">
                  <c:v>1884</c:v>
                </c:pt>
                <c:pt idx="23">
                  <c:v>1885</c:v>
                </c:pt>
                <c:pt idx="24">
                  <c:v>1886</c:v>
                </c:pt>
                <c:pt idx="25">
                  <c:v>1887</c:v>
                </c:pt>
                <c:pt idx="26">
                  <c:v>1888</c:v>
                </c:pt>
                <c:pt idx="27">
                  <c:v>1889</c:v>
                </c:pt>
                <c:pt idx="28">
                  <c:v>1890</c:v>
                </c:pt>
                <c:pt idx="29">
                  <c:v>1891</c:v>
                </c:pt>
                <c:pt idx="30">
                  <c:v>1892</c:v>
                </c:pt>
                <c:pt idx="31">
                  <c:v>1893</c:v>
                </c:pt>
                <c:pt idx="32">
                  <c:v>1894</c:v>
                </c:pt>
                <c:pt idx="33">
                  <c:v>1895</c:v>
                </c:pt>
                <c:pt idx="34">
                  <c:v>1896</c:v>
                </c:pt>
                <c:pt idx="35">
                  <c:v>1897</c:v>
                </c:pt>
                <c:pt idx="36">
                  <c:v>1898</c:v>
                </c:pt>
                <c:pt idx="37">
                  <c:v>1899</c:v>
                </c:pt>
                <c:pt idx="38">
                  <c:v>1900</c:v>
                </c:pt>
                <c:pt idx="39">
                  <c:v>1901</c:v>
                </c:pt>
                <c:pt idx="40">
                  <c:v>1902</c:v>
                </c:pt>
                <c:pt idx="41">
                  <c:v>1903</c:v>
                </c:pt>
                <c:pt idx="42">
                  <c:v>1904</c:v>
                </c:pt>
                <c:pt idx="43">
                  <c:v>1905</c:v>
                </c:pt>
                <c:pt idx="44">
                  <c:v>1906</c:v>
                </c:pt>
                <c:pt idx="45">
                  <c:v>1907</c:v>
                </c:pt>
                <c:pt idx="46">
                  <c:v>1908</c:v>
                </c:pt>
                <c:pt idx="47">
                  <c:v>1909</c:v>
                </c:pt>
                <c:pt idx="48">
                  <c:v>1910</c:v>
                </c:pt>
                <c:pt idx="49">
                  <c:v>1911</c:v>
                </c:pt>
                <c:pt idx="50">
                  <c:v>1912</c:v>
                </c:pt>
                <c:pt idx="51">
                  <c:v>1913</c:v>
                </c:pt>
                <c:pt idx="52">
                  <c:v>1914</c:v>
                </c:pt>
                <c:pt idx="53">
                  <c:v>1915</c:v>
                </c:pt>
                <c:pt idx="54">
                  <c:v>1916</c:v>
                </c:pt>
                <c:pt idx="55">
                  <c:v>1917</c:v>
                </c:pt>
                <c:pt idx="56">
                  <c:v>1918</c:v>
                </c:pt>
                <c:pt idx="57">
                  <c:v>1919</c:v>
                </c:pt>
                <c:pt idx="58">
                  <c:v>1920</c:v>
                </c:pt>
                <c:pt idx="59">
                  <c:v>1921</c:v>
                </c:pt>
                <c:pt idx="60">
                  <c:v>1922</c:v>
                </c:pt>
                <c:pt idx="61">
                  <c:v>1923</c:v>
                </c:pt>
                <c:pt idx="62">
                  <c:v>1924</c:v>
                </c:pt>
                <c:pt idx="63">
                  <c:v>1925</c:v>
                </c:pt>
                <c:pt idx="64">
                  <c:v>1926</c:v>
                </c:pt>
                <c:pt idx="65">
                  <c:v>1927</c:v>
                </c:pt>
                <c:pt idx="66">
                  <c:v>1928</c:v>
                </c:pt>
                <c:pt idx="67">
                  <c:v>1929</c:v>
                </c:pt>
                <c:pt idx="68">
                  <c:v>1930</c:v>
                </c:pt>
                <c:pt idx="69">
                  <c:v>1931</c:v>
                </c:pt>
                <c:pt idx="70">
                  <c:v>1932</c:v>
                </c:pt>
                <c:pt idx="71">
                  <c:v>1933</c:v>
                </c:pt>
                <c:pt idx="72">
                  <c:v>1934</c:v>
                </c:pt>
                <c:pt idx="73">
                  <c:v>1935</c:v>
                </c:pt>
                <c:pt idx="74">
                  <c:v>1936</c:v>
                </c:pt>
                <c:pt idx="75">
                  <c:v>1937</c:v>
                </c:pt>
                <c:pt idx="76">
                  <c:v>1938</c:v>
                </c:pt>
                <c:pt idx="77">
                  <c:v>1939</c:v>
                </c:pt>
                <c:pt idx="78">
                  <c:v>1940</c:v>
                </c:pt>
                <c:pt idx="79">
                  <c:v>1941</c:v>
                </c:pt>
                <c:pt idx="80">
                  <c:v>1942</c:v>
                </c:pt>
              </c:numCache>
            </c:numRef>
          </c:cat>
          <c:val>
            <c:numRef>
              <c:f>'6'!$P$6:$P$86</c:f>
              <c:numCache>
                <c:formatCode>0</c:formatCode>
                <c:ptCount val="81"/>
                <c:pt idx="0">
                  <c:v>100</c:v>
                </c:pt>
                <c:pt idx="1">
                  <c:v>108.881578947368</c:v>
                </c:pt>
                <c:pt idx="2">
                  <c:v>97.039473684210506</c:v>
                </c:pt>
                <c:pt idx="3">
                  <c:v>92.105263157894697</c:v>
                </c:pt>
                <c:pt idx="4">
                  <c:v>102.631578947368</c:v>
                </c:pt>
                <c:pt idx="5">
                  <c:v>113.48684210526299</c:v>
                </c:pt>
                <c:pt idx="6">
                  <c:v>121.710526315789</c:v>
                </c:pt>
                <c:pt idx="7">
                  <c:v>120.06578947368401</c:v>
                </c:pt>
                <c:pt idx="8">
                  <c:v>113.48684210526299</c:v>
                </c:pt>
                <c:pt idx="9">
                  <c:v>163.81578947368399</c:v>
                </c:pt>
                <c:pt idx="10">
                  <c:v>175</c:v>
                </c:pt>
                <c:pt idx="11">
                  <c:v>166.447368421053</c:v>
                </c:pt>
                <c:pt idx="12">
                  <c:v>142.105263157895</c:v>
                </c:pt>
                <c:pt idx="13">
                  <c:v>149.67105263157899</c:v>
                </c:pt>
                <c:pt idx="14">
                  <c:v>177.960526315789</c:v>
                </c:pt>
                <c:pt idx="15">
                  <c:v>134.86842105263199</c:v>
                </c:pt>
                <c:pt idx="16">
                  <c:v>157.23684210526301</c:v>
                </c:pt>
                <c:pt idx="17">
                  <c:v>172.039473684211</c:v>
                </c:pt>
                <c:pt idx="18">
                  <c:v>175.657894736842</c:v>
                </c:pt>
                <c:pt idx="19">
                  <c:v>182.56578947368399</c:v>
                </c:pt>
                <c:pt idx="20">
                  <c:v>179.27631578947401</c:v>
                </c:pt>
                <c:pt idx="21">
                  <c:v>177.63157894736801</c:v>
                </c:pt>
                <c:pt idx="22">
                  <c:v>158.552631578947</c:v>
                </c:pt>
                <c:pt idx="23">
                  <c:v>156.25</c:v>
                </c:pt>
                <c:pt idx="24">
                  <c:v>153.947368421053</c:v>
                </c:pt>
                <c:pt idx="25">
                  <c:v>152.302631578947</c:v>
                </c:pt>
                <c:pt idx="26">
                  <c:v>129.93421052631601</c:v>
                </c:pt>
                <c:pt idx="27">
                  <c:v>128.289473684211</c:v>
                </c:pt>
                <c:pt idx="28">
                  <c:v>121.710526315789</c:v>
                </c:pt>
                <c:pt idx="29">
                  <c:v>118.421052631579</c:v>
                </c:pt>
                <c:pt idx="30">
                  <c:v>127.960526315789</c:v>
                </c:pt>
                <c:pt idx="31">
                  <c:v>133.552631578947</c:v>
                </c:pt>
                <c:pt idx="32">
                  <c:v>136.18421052631601</c:v>
                </c:pt>
                <c:pt idx="33">
                  <c:v>135.855263157895</c:v>
                </c:pt>
                <c:pt idx="34">
                  <c:v>137.82894736842101</c:v>
                </c:pt>
                <c:pt idx="35">
                  <c:v>144.73684210526301</c:v>
                </c:pt>
                <c:pt idx="36">
                  <c:v>160.855263157895</c:v>
                </c:pt>
                <c:pt idx="37">
                  <c:v>198.68421052631601</c:v>
                </c:pt>
                <c:pt idx="38">
                  <c:v>183.552631578947</c:v>
                </c:pt>
                <c:pt idx="39">
                  <c:v>189.802631578947</c:v>
                </c:pt>
                <c:pt idx="40">
                  <c:v>202.960526315789</c:v>
                </c:pt>
                <c:pt idx="41">
                  <c:v>206.25</c:v>
                </c:pt>
                <c:pt idx="42">
                  <c:v>216.77631578947401</c:v>
                </c:pt>
                <c:pt idx="43">
                  <c:v>236.51315789473699</c:v>
                </c:pt>
                <c:pt idx="44">
                  <c:v>265.46052631578902</c:v>
                </c:pt>
                <c:pt idx="45">
                  <c:v>271.052631578947</c:v>
                </c:pt>
                <c:pt idx="46">
                  <c:v>226.644736842105</c:v>
                </c:pt>
                <c:pt idx="47">
                  <c:v>254.605263157895</c:v>
                </c:pt>
                <c:pt idx="48">
                  <c:v>288.48684210526301</c:v>
                </c:pt>
                <c:pt idx="49">
                  <c:v>310.197368421053</c:v>
                </c:pt>
                <c:pt idx="50">
                  <c:v>338.15789473684202</c:v>
                </c:pt>
                <c:pt idx="51">
                  <c:v>361.51315789473699</c:v>
                </c:pt>
                <c:pt idx="52">
                  <c:v>302.302631578947</c:v>
                </c:pt>
                <c:pt idx="53">
                  <c:v>353.947368421053</c:v>
                </c:pt>
                <c:pt idx="54">
                  <c:v>437.82894736842098</c:v>
                </c:pt>
                <c:pt idx="55">
                  <c:v>484.21052631578999</c:v>
                </c:pt>
                <c:pt idx="56">
                  <c:v>479.93421052631601</c:v>
                </c:pt>
                <c:pt idx="57">
                  <c:v>936.18421052631595</c:v>
                </c:pt>
                <c:pt idx="58">
                  <c:v>1898.35526315789</c:v>
                </c:pt>
                <c:pt idx="59">
                  <c:v>1330.2631578947401</c:v>
                </c:pt>
                <c:pt idx="60">
                  <c:v>1338.15789473684</c:v>
                </c:pt>
                <c:pt idx="61">
                  <c:v>1601.3157894736801</c:v>
                </c:pt>
                <c:pt idx="62">
                  <c:v>2120.0657894736801</c:v>
                </c:pt>
                <c:pt idx="63">
                  <c:v>2744.0789473684199</c:v>
                </c:pt>
                <c:pt idx="64">
                  <c:v>2903.28947368421</c:v>
                </c:pt>
                <c:pt idx="65">
                  <c:v>2455.2631578947398</c:v>
                </c:pt>
                <c:pt idx="66">
                  <c:v>2292.1052631579</c:v>
                </c:pt>
                <c:pt idx="67">
                  <c:v>2374.0131578947398</c:v>
                </c:pt>
                <c:pt idx="68">
                  <c:v>1901.9736842105301</c:v>
                </c:pt>
                <c:pt idx="69">
                  <c:v>1592.4342105263199</c:v>
                </c:pt>
                <c:pt idx="70">
                  <c:v>1021.05263157895</c:v>
                </c:pt>
                <c:pt idx="71">
                  <c:v>837.5</c:v>
                </c:pt>
                <c:pt idx="72">
                  <c:v>735.52631578947398</c:v>
                </c:pt>
                <c:pt idx="73">
                  <c:v>712.17105263157896</c:v>
                </c:pt>
                <c:pt idx="74">
                  <c:v>662.82894736842104</c:v>
                </c:pt>
                <c:pt idx="75">
                  <c:v>1382.5657894736801</c:v>
                </c:pt>
                <c:pt idx="76">
                  <c:v>1482.2368421052599</c:v>
                </c:pt>
                <c:pt idx="77">
                  <c:v>1737.8289473684199</c:v>
                </c:pt>
                <c:pt idx="78">
                  <c:v>2171.3815789473701</c:v>
                </c:pt>
                <c:pt idx="79">
                  <c:v>3323.6842105263199</c:v>
                </c:pt>
                <c:pt idx="80">
                  <c:v>4025.3289473684199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30-7449-98F5-069019F18B7D}"/>
            </c:ext>
          </c:extLst>
        </c:ser>
        <c:ser>
          <c:idx val="0"/>
          <c:order val="1"/>
          <c:tx>
            <c:strRef>
              <c:f>'6'!$Q$5</c:f>
              <c:strCache>
                <c:ptCount val="1"/>
                <c:pt idx="0">
                  <c:v>Volume (deflat.esportazioni)</c:v>
                </c:pt>
              </c:strCache>
            </c:strRef>
          </c:tx>
          <c:spPr>
            <a:ln w="28575">
              <a:solidFill>
                <a:srgbClr val="4472C4">
                  <a:alpha val="100000"/>
                </a:srgbClr>
              </a:solidFill>
              <a:round/>
            </a:ln>
          </c:spPr>
          <c:marker>
            <c:symbol val="none"/>
          </c:marker>
          <c:cat>
            <c:numRef>
              <c:f>'6'!$B$6:$B$86</c:f>
              <c:numCache>
                <c:formatCode>General</c:formatCode>
                <c:ptCount val="81"/>
                <c:pt idx="0">
                  <c:v>1862</c:v>
                </c:pt>
                <c:pt idx="1">
                  <c:v>1863</c:v>
                </c:pt>
                <c:pt idx="2">
                  <c:v>1864</c:v>
                </c:pt>
                <c:pt idx="3">
                  <c:v>1865</c:v>
                </c:pt>
                <c:pt idx="4">
                  <c:v>1866</c:v>
                </c:pt>
                <c:pt idx="5">
                  <c:v>1867</c:v>
                </c:pt>
                <c:pt idx="6">
                  <c:v>1868</c:v>
                </c:pt>
                <c:pt idx="7">
                  <c:v>1869</c:v>
                </c:pt>
                <c:pt idx="8">
                  <c:v>1870</c:v>
                </c:pt>
                <c:pt idx="9">
                  <c:v>1871</c:v>
                </c:pt>
                <c:pt idx="10">
                  <c:v>1872</c:v>
                </c:pt>
                <c:pt idx="11">
                  <c:v>1873</c:v>
                </c:pt>
                <c:pt idx="12">
                  <c:v>1874</c:v>
                </c:pt>
                <c:pt idx="13">
                  <c:v>1875</c:v>
                </c:pt>
                <c:pt idx="14">
                  <c:v>1876</c:v>
                </c:pt>
                <c:pt idx="15">
                  <c:v>1877</c:v>
                </c:pt>
                <c:pt idx="16">
                  <c:v>1878</c:v>
                </c:pt>
                <c:pt idx="17">
                  <c:v>1879</c:v>
                </c:pt>
                <c:pt idx="18">
                  <c:v>1880</c:v>
                </c:pt>
                <c:pt idx="19">
                  <c:v>1881</c:v>
                </c:pt>
                <c:pt idx="20">
                  <c:v>1882</c:v>
                </c:pt>
                <c:pt idx="21">
                  <c:v>1883</c:v>
                </c:pt>
                <c:pt idx="22">
                  <c:v>1884</c:v>
                </c:pt>
                <c:pt idx="23">
                  <c:v>1885</c:v>
                </c:pt>
                <c:pt idx="24">
                  <c:v>1886</c:v>
                </c:pt>
                <c:pt idx="25">
                  <c:v>1887</c:v>
                </c:pt>
                <c:pt idx="26">
                  <c:v>1888</c:v>
                </c:pt>
                <c:pt idx="27">
                  <c:v>1889</c:v>
                </c:pt>
                <c:pt idx="28">
                  <c:v>1890</c:v>
                </c:pt>
                <c:pt idx="29">
                  <c:v>1891</c:v>
                </c:pt>
                <c:pt idx="30">
                  <c:v>1892</c:v>
                </c:pt>
                <c:pt idx="31">
                  <c:v>1893</c:v>
                </c:pt>
                <c:pt idx="32">
                  <c:v>1894</c:v>
                </c:pt>
                <c:pt idx="33">
                  <c:v>1895</c:v>
                </c:pt>
                <c:pt idx="34">
                  <c:v>1896</c:v>
                </c:pt>
                <c:pt idx="35">
                  <c:v>1897</c:v>
                </c:pt>
                <c:pt idx="36">
                  <c:v>1898</c:v>
                </c:pt>
                <c:pt idx="37">
                  <c:v>1899</c:v>
                </c:pt>
                <c:pt idx="38">
                  <c:v>1900</c:v>
                </c:pt>
                <c:pt idx="39">
                  <c:v>1901</c:v>
                </c:pt>
                <c:pt idx="40">
                  <c:v>1902</c:v>
                </c:pt>
                <c:pt idx="41">
                  <c:v>1903</c:v>
                </c:pt>
                <c:pt idx="42">
                  <c:v>1904</c:v>
                </c:pt>
                <c:pt idx="43">
                  <c:v>1905</c:v>
                </c:pt>
                <c:pt idx="44">
                  <c:v>1906</c:v>
                </c:pt>
                <c:pt idx="45">
                  <c:v>1907</c:v>
                </c:pt>
                <c:pt idx="46">
                  <c:v>1908</c:v>
                </c:pt>
                <c:pt idx="47">
                  <c:v>1909</c:v>
                </c:pt>
                <c:pt idx="48">
                  <c:v>1910</c:v>
                </c:pt>
                <c:pt idx="49">
                  <c:v>1911</c:v>
                </c:pt>
                <c:pt idx="50">
                  <c:v>1912</c:v>
                </c:pt>
                <c:pt idx="51">
                  <c:v>1913</c:v>
                </c:pt>
                <c:pt idx="52">
                  <c:v>1914</c:v>
                </c:pt>
                <c:pt idx="53">
                  <c:v>1915</c:v>
                </c:pt>
                <c:pt idx="54">
                  <c:v>1916</c:v>
                </c:pt>
                <c:pt idx="55">
                  <c:v>1917</c:v>
                </c:pt>
                <c:pt idx="56">
                  <c:v>1918</c:v>
                </c:pt>
                <c:pt idx="57">
                  <c:v>1919</c:v>
                </c:pt>
                <c:pt idx="58">
                  <c:v>1920</c:v>
                </c:pt>
                <c:pt idx="59">
                  <c:v>1921</c:v>
                </c:pt>
                <c:pt idx="60">
                  <c:v>1922</c:v>
                </c:pt>
                <c:pt idx="61">
                  <c:v>1923</c:v>
                </c:pt>
                <c:pt idx="62">
                  <c:v>1924</c:v>
                </c:pt>
                <c:pt idx="63">
                  <c:v>1925</c:v>
                </c:pt>
                <c:pt idx="64">
                  <c:v>1926</c:v>
                </c:pt>
                <c:pt idx="65">
                  <c:v>1927</c:v>
                </c:pt>
                <c:pt idx="66">
                  <c:v>1928</c:v>
                </c:pt>
                <c:pt idx="67">
                  <c:v>1929</c:v>
                </c:pt>
                <c:pt idx="68">
                  <c:v>1930</c:v>
                </c:pt>
                <c:pt idx="69">
                  <c:v>1931</c:v>
                </c:pt>
                <c:pt idx="70">
                  <c:v>1932</c:v>
                </c:pt>
                <c:pt idx="71">
                  <c:v>1933</c:v>
                </c:pt>
                <c:pt idx="72">
                  <c:v>1934</c:v>
                </c:pt>
                <c:pt idx="73">
                  <c:v>1935</c:v>
                </c:pt>
                <c:pt idx="74">
                  <c:v>1936</c:v>
                </c:pt>
                <c:pt idx="75">
                  <c:v>1937</c:v>
                </c:pt>
                <c:pt idx="76">
                  <c:v>1938</c:v>
                </c:pt>
                <c:pt idx="77">
                  <c:v>1939</c:v>
                </c:pt>
                <c:pt idx="78">
                  <c:v>1940</c:v>
                </c:pt>
                <c:pt idx="79">
                  <c:v>1941</c:v>
                </c:pt>
                <c:pt idx="80">
                  <c:v>1942</c:v>
                </c:pt>
              </c:numCache>
            </c:numRef>
          </c:cat>
          <c:val>
            <c:numRef>
              <c:f>'6'!$Q$6:$Q$86</c:f>
              <c:numCache>
                <c:formatCode>0</c:formatCode>
                <c:ptCount val="81"/>
                <c:pt idx="0">
                  <c:v>100</c:v>
                </c:pt>
                <c:pt idx="1">
                  <c:v>113.2345163384</c:v>
                </c:pt>
                <c:pt idx="2">
                  <c:v>103.00463461106899</c:v>
                </c:pt>
                <c:pt idx="3">
                  <c:v>99.916484294775003</c:v>
                </c:pt>
                <c:pt idx="4">
                  <c:v>112.41973375918</c:v>
                </c:pt>
                <c:pt idx="5">
                  <c:v>125.98890102783</c:v>
                </c:pt>
                <c:pt idx="6">
                  <c:v>135.020248130368</c:v>
                </c:pt>
                <c:pt idx="7">
                  <c:v>136.27898682854899</c:v>
                </c:pt>
                <c:pt idx="8">
                  <c:v>129.76484372202299</c:v>
                </c:pt>
                <c:pt idx="9">
                  <c:v>182.15291582753699</c:v>
                </c:pt>
                <c:pt idx="10">
                  <c:v>162.48422600446099</c:v>
                </c:pt>
                <c:pt idx="11">
                  <c:v>157.75474873674</c:v>
                </c:pt>
                <c:pt idx="12">
                  <c:v>149.36574803130699</c:v>
                </c:pt>
                <c:pt idx="13">
                  <c:v>171.716930239606</c:v>
                </c:pt>
                <c:pt idx="14">
                  <c:v>174.813674080466</c:v>
                </c:pt>
                <c:pt idx="15">
                  <c:v>152.07877625331801</c:v>
                </c:pt>
                <c:pt idx="16">
                  <c:v>182.25914216778699</c:v>
                </c:pt>
                <c:pt idx="17">
                  <c:v>183.44742556340199</c:v>
                </c:pt>
                <c:pt idx="18">
                  <c:v>196.09365902535799</c:v>
                </c:pt>
                <c:pt idx="19">
                  <c:v>220.25632859418499</c:v>
                </c:pt>
                <c:pt idx="20">
                  <c:v>222.39838030341801</c:v>
                </c:pt>
                <c:pt idx="21">
                  <c:v>238.74440629279499</c:v>
                </c:pt>
                <c:pt idx="22">
                  <c:v>226.59421946827999</c:v>
                </c:pt>
                <c:pt idx="23">
                  <c:v>209.67644992240901</c:v>
                </c:pt>
                <c:pt idx="24">
                  <c:v>227.32705885694301</c:v>
                </c:pt>
                <c:pt idx="25">
                  <c:v>233.998708316929</c:v>
                </c:pt>
                <c:pt idx="26">
                  <c:v>221.463705770491</c:v>
                </c:pt>
                <c:pt idx="27">
                  <c:v>221.387348844174</c:v>
                </c:pt>
                <c:pt idx="28">
                  <c:v>204.67950753588499</c:v>
                </c:pt>
                <c:pt idx="29">
                  <c:v>214.11823541405201</c:v>
                </c:pt>
                <c:pt idx="30">
                  <c:v>235.98707955529599</c:v>
                </c:pt>
                <c:pt idx="31">
                  <c:v>240.97234387960501</c:v>
                </c:pt>
                <c:pt idx="32">
                  <c:v>273.80481800086801</c:v>
                </c:pt>
                <c:pt idx="33">
                  <c:v>269.245398072608</c:v>
                </c:pt>
                <c:pt idx="34">
                  <c:v>284.616819620184</c:v>
                </c:pt>
                <c:pt idx="35">
                  <c:v>305.57366199578701</c:v>
                </c:pt>
                <c:pt idx="36">
                  <c:v>336.90543635382198</c:v>
                </c:pt>
                <c:pt idx="37">
                  <c:v>368.58495705798998</c:v>
                </c:pt>
                <c:pt idx="38">
                  <c:v>348.67385448616102</c:v>
                </c:pt>
                <c:pt idx="39">
                  <c:v>367.647976836059</c:v>
                </c:pt>
                <c:pt idx="40">
                  <c:v>389.33354782181499</c:v>
                </c:pt>
                <c:pt idx="41">
                  <c:v>381.425447035611</c:v>
                </c:pt>
                <c:pt idx="42">
                  <c:v>408.91421596765002</c:v>
                </c:pt>
                <c:pt idx="43">
                  <c:v>433.12605271912702</c:v>
                </c:pt>
                <c:pt idx="44">
                  <c:v>458.19831132553497</c:v>
                </c:pt>
                <c:pt idx="45">
                  <c:v>441.23880527639</c:v>
                </c:pt>
                <c:pt idx="46">
                  <c:v>424.49282639178699</c:v>
                </c:pt>
                <c:pt idx="47">
                  <c:v>453.226421044132</c:v>
                </c:pt>
                <c:pt idx="48">
                  <c:v>467.61971566961</c:v>
                </c:pt>
                <c:pt idx="49">
                  <c:v>481.55323157655698</c:v>
                </c:pt>
                <c:pt idx="50">
                  <c:v>521.41625619063802</c:v>
                </c:pt>
                <c:pt idx="51">
                  <c:v>537.77784748094302</c:v>
                </c:pt>
                <c:pt idx="52">
                  <c:v>471.35240254948002</c:v>
                </c:pt>
                <c:pt idx="53">
                  <c:v>465.268166310075</c:v>
                </c:pt>
                <c:pt idx="54">
                  <c:v>402.33554188899001</c:v>
                </c:pt>
                <c:pt idx="55">
                  <c:v>276.41084957953399</c:v>
                </c:pt>
                <c:pt idx="56">
                  <c:v>207.64385242343599</c:v>
                </c:pt>
                <c:pt idx="57">
                  <c:v>324.49252283549401</c:v>
                </c:pt>
                <c:pt idx="58">
                  <c:v>393.18473927549701</c:v>
                </c:pt>
                <c:pt idx="59">
                  <c:v>308.54361643824598</c:v>
                </c:pt>
                <c:pt idx="60">
                  <c:v>351.00884095700297</c:v>
                </c:pt>
                <c:pt idx="61">
                  <c:v>440.82722777622399</c:v>
                </c:pt>
                <c:pt idx="62">
                  <c:v>551.86031656612704</c:v>
                </c:pt>
                <c:pt idx="63">
                  <c:v>606.00763035853504</c:v>
                </c:pt>
                <c:pt idx="64">
                  <c:v>572.40668745746905</c:v>
                </c:pt>
                <c:pt idx="65">
                  <c:v>598.38259952626902</c:v>
                </c:pt>
                <c:pt idx="66">
                  <c:v>611.50975602919902</c:v>
                </c:pt>
                <c:pt idx="67">
                  <c:v>667.59871986714904</c:v>
                </c:pt>
                <c:pt idx="68">
                  <c:v>618.94349510921404</c:v>
                </c:pt>
                <c:pt idx="69">
                  <c:v>603.33886762006398</c:v>
                </c:pt>
                <c:pt idx="70">
                  <c:v>481.44715318090198</c:v>
                </c:pt>
                <c:pt idx="71">
                  <c:v>483.60215616877798</c:v>
                </c:pt>
                <c:pt idx="72">
                  <c:v>468.66535410753897</c:v>
                </c:pt>
                <c:pt idx="73">
                  <c:v>440.07955321933298</c:v>
                </c:pt>
                <c:pt idx="74">
                  <c:v>401.114793980027</c:v>
                </c:pt>
                <c:pt idx="75">
                  <c:v>552.32565089318996</c:v>
                </c:pt>
                <c:pt idx="76">
                  <c:v>556.78575882876896</c:v>
                </c:pt>
                <c:pt idx="77">
                  <c:v>578.23600442005204</c:v>
                </c:pt>
                <c:pt idx="78">
                  <c:v>504.320900120261</c:v>
                </c:pt>
                <c:pt idx="79">
                  <c:v>557.47910931838999</c:v>
                </c:pt>
                <c:pt idx="80">
                  <c:v>496.83818996447502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30-7449-98F5-069019F18B7D}"/>
            </c:ext>
          </c:extLst>
        </c:ser>
        <c:ser>
          <c:idx val="2"/>
          <c:order val="2"/>
          <c:tx>
            <c:strRef>
              <c:f>'6'!$R$5</c:f>
              <c:strCache>
                <c:ptCount val="1"/>
                <c:pt idx="0">
                  <c:v>Volume (deflat.Pil)</c:v>
                </c:pt>
              </c:strCache>
            </c:strRef>
          </c:tx>
          <c:spPr>
            <a:ln w="28575">
              <a:solidFill>
                <a:srgbClr val="A5A5A5">
                  <a:alpha val="100000"/>
                </a:srgbClr>
              </a:solidFill>
              <a:round/>
            </a:ln>
          </c:spPr>
          <c:marker>
            <c:symbol val="none"/>
          </c:marker>
          <c:cat>
            <c:numRef>
              <c:f>'6'!$B$6:$B$86</c:f>
              <c:numCache>
                <c:formatCode>General</c:formatCode>
                <c:ptCount val="81"/>
                <c:pt idx="0">
                  <c:v>1862</c:v>
                </c:pt>
                <c:pt idx="1">
                  <c:v>1863</c:v>
                </c:pt>
                <c:pt idx="2">
                  <c:v>1864</c:v>
                </c:pt>
                <c:pt idx="3">
                  <c:v>1865</c:v>
                </c:pt>
                <c:pt idx="4">
                  <c:v>1866</c:v>
                </c:pt>
                <c:pt idx="5">
                  <c:v>1867</c:v>
                </c:pt>
                <c:pt idx="6">
                  <c:v>1868</c:v>
                </c:pt>
                <c:pt idx="7">
                  <c:v>1869</c:v>
                </c:pt>
                <c:pt idx="8">
                  <c:v>1870</c:v>
                </c:pt>
                <c:pt idx="9">
                  <c:v>1871</c:v>
                </c:pt>
                <c:pt idx="10">
                  <c:v>1872</c:v>
                </c:pt>
                <c:pt idx="11">
                  <c:v>1873</c:v>
                </c:pt>
                <c:pt idx="12">
                  <c:v>1874</c:v>
                </c:pt>
                <c:pt idx="13">
                  <c:v>1875</c:v>
                </c:pt>
                <c:pt idx="14">
                  <c:v>1876</c:v>
                </c:pt>
                <c:pt idx="15">
                  <c:v>1877</c:v>
                </c:pt>
                <c:pt idx="16">
                  <c:v>1878</c:v>
                </c:pt>
                <c:pt idx="17">
                  <c:v>1879</c:v>
                </c:pt>
                <c:pt idx="18">
                  <c:v>1880</c:v>
                </c:pt>
                <c:pt idx="19">
                  <c:v>1881</c:v>
                </c:pt>
                <c:pt idx="20">
                  <c:v>1882</c:v>
                </c:pt>
                <c:pt idx="21">
                  <c:v>1883</c:v>
                </c:pt>
                <c:pt idx="22">
                  <c:v>1884</c:v>
                </c:pt>
                <c:pt idx="23">
                  <c:v>1885</c:v>
                </c:pt>
                <c:pt idx="24">
                  <c:v>1886</c:v>
                </c:pt>
                <c:pt idx="25">
                  <c:v>1887</c:v>
                </c:pt>
                <c:pt idx="26">
                  <c:v>1888</c:v>
                </c:pt>
                <c:pt idx="27">
                  <c:v>1889</c:v>
                </c:pt>
                <c:pt idx="28">
                  <c:v>1890</c:v>
                </c:pt>
                <c:pt idx="29">
                  <c:v>1891</c:v>
                </c:pt>
                <c:pt idx="30">
                  <c:v>1892</c:v>
                </c:pt>
                <c:pt idx="31">
                  <c:v>1893</c:v>
                </c:pt>
                <c:pt idx="32">
                  <c:v>1894</c:v>
                </c:pt>
                <c:pt idx="33">
                  <c:v>1895</c:v>
                </c:pt>
                <c:pt idx="34">
                  <c:v>1896</c:v>
                </c:pt>
                <c:pt idx="35">
                  <c:v>1897</c:v>
                </c:pt>
                <c:pt idx="36">
                  <c:v>1898</c:v>
                </c:pt>
                <c:pt idx="37">
                  <c:v>1899</c:v>
                </c:pt>
                <c:pt idx="38">
                  <c:v>1900</c:v>
                </c:pt>
                <c:pt idx="39">
                  <c:v>1901</c:v>
                </c:pt>
                <c:pt idx="40">
                  <c:v>1902</c:v>
                </c:pt>
                <c:pt idx="41">
                  <c:v>1903</c:v>
                </c:pt>
                <c:pt idx="42">
                  <c:v>1904</c:v>
                </c:pt>
                <c:pt idx="43">
                  <c:v>1905</c:v>
                </c:pt>
                <c:pt idx="44">
                  <c:v>1906</c:v>
                </c:pt>
                <c:pt idx="45">
                  <c:v>1907</c:v>
                </c:pt>
                <c:pt idx="46">
                  <c:v>1908</c:v>
                </c:pt>
                <c:pt idx="47">
                  <c:v>1909</c:v>
                </c:pt>
                <c:pt idx="48">
                  <c:v>1910</c:v>
                </c:pt>
                <c:pt idx="49">
                  <c:v>1911</c:v>
                </c:pt>
                <c:pt idx="50">
                  <c:v>1912</c:v>
                </c:pt>
                <c:pt idx="51">
                  <c:v>1913</c:v>
                </c:pt>
                <c:pt idx="52">
                  <c:v>1914</c:v>
                </c:pt>
                <c:pt idx="53">
                  <c:v>1915</c:v>
                </c:pt>
                <c:pt idx="54">
                  <c:v>1916</c:v>
                </c:pt>
                <c:pt idx="55">
                  <c:v>1917</c:v>
                </c:pt>
                <c:pt idx="56">
                  <c:v>1918</c:v>
                </c:pt>
                <c:pt idx="57">
                  <c:v>1919</c:v>
                </c:pt>
                <c:pt idx="58">
                  <c:v>1920</c:v>
                </c:pt>
                <c:pt idx="59">
                  <c:v>1921</c:v>
                </c:pt>
                <c:pt idx="60">
                  <c:v>1922</c:v>
                </c:pt>
                <c:pt idx="61">
                  <c:v>1923</c:v>
                </c:pt>
                <c:pt idx="62">
                  <c:v>1924</c:v>
                </c:pt>
                <c:pt idx="63">
                  <c:v>1925</c:v>
                </c:pt>
                <c:pt idx="64">
                  <c:v>1926</c:v>
                </c:pt>
                <c:pt idx="65">
                  <c:v>1927</c:v>
                </c:pt>
                <c:pt idx="66">
                  <c:v>1928</c:v>
                </c:pt>
                <c:pt idx="67">
                  <c:v>1929</c:v>
                </c:pt>
                <c:pt idx="68">
                  <c:v>1930</c:v>
                </c:pt>
                <c:pt idx="69">
                  <c:v>1931</c:v>
                </c:pt>
                <c:pt idx="70">
                  <c:v>1932</c:v>
                </c:pt>
                <c:pt idx="71">
                  <c:v>1933</c:v>
                </c:pt>
                <c:pt idx="72">
                  <c:v>1934</c:v>
                </c:pt>
                <c:pt idx="73">
                  <c:v>1935</c:v>
                </c:pt>
                <c:pt idx="74">
                  <c:v>1936</c:v>
                </c:pt>
                <c:pt idx="75">
                  <c:v>1937</c:v>
                </c:pt>
                <c:pt idx="76">
                  <c:v>1938</c:v>
                </c:pt>
                <c:pt idx="77">
                  <c:v>1939</c:v>
                </c:pt>
                <c:pt idx="78">
                  <c:v>1940</c:v>
                </c:pt>
                <c:pt idx="79">
                  <c:v>1941</c:v>
                </c:pt>
                <c:pt idx="80">
                  <c:v>1942</c:v>
                </c:pt>
              </c:numCache>
            </c:numRef>
          </c:cat>
          <c:val>
            <c:numRef>
              <c:f>'6'!$R$6:$R$86</c:f>
              <c:numCache>
                <c:formatCode>0</c:formatCode>
                <c:ptCount val="81"/>
                <c:pt idx="0">
                  <c:v>100</c:v>
                </c:pt>
                <c:pt idx="1">
                  <c:v>114.925016835234</c:v>
                </c:pt>
                <c:pt idx="2">
                  <c:v>104.737333281152</c:v>
                </c:pt>
                <c:pt idx="3">
                  <c:v>101.98098568527701</c:v>
                </c:pt>
                <c:pt idx="4">
                  <c:v>105.84147669966799</c:v>
                </c:pt>
                <c:pt idx="5">
                  <c:v>121.320616703732</c:v>
                </c:pt>
                <c:pt idx="6">
                  <c:v>126.276458466452</c:v>
                </c:pt>
                <c:pt idx="7">
                  <c:v>134.21784968936501</c:v>
                </c:pt>
                <c:pt idx="8">
                  <c:v>129.51406003911401</c:v>
                </c:pt>
                <c:pt idx="9">
                  <c:v>179.94824585559499</c:v>
                </c:pt>
                <c:pt idx="10">
                  <c:v>179.11248482173301</c:v>
                </c:pt>
                <c:pt idx="11">
                  <c:v>156.47378654666599</c:v>
                </c:pt>
                <c:pt idx="12">
                  <c:v>140.43909069273599</c:v>
                </c:pt>
                <c:pt idx="13">
                  <c:v>172.13070478506799</c:v>
                </c:pt>
                <c:pt idx="14">
                  <c:v>202.75493567760699</c:v>
                </c:pt>
                <c:pt idx="15">
                  <c:v>141.31479236198001</c:v>
                </c:pt>
                <c:pt idx="16">
                  <c:v>160.239438760203</c:v>
                </c:pt>
                <c:pt idx="17">
                  <c:v>176.764194959425</c:v>
                </c:pt>
                <c:pt idx="18">
                  <c:v>175.03393171227401</c:v>
                </c:pt>
                <c:pt idx="19">
                  <c:v>193.415514343002</c:v>
                </c:pt>
                <c:pt idx="20">
                  <c:v>189.210889088236</c:v>
                </c:pt>
                <c:pt idx="21">
                  <c:v>206.64013668785299</c:v>
                </c:pt>
                <c:pt idx="22">
                  <c:v>190.83399465450901</c:v>
                </c:pt>
                <c:pt idx="23">
                  <c:v>162.23135668683</c:v>
                </c:pt>
                <c:pt idx="24">
                  <c:v>171.12396052694999</c:v>
                </c:pt>
                <c:pt idx="25">
                  <c:v>178.18194560783701</c:v>
                </c:pt>
                <c:pt idx="26">
                  <c:v>160.09292245262401</c:v>
                </c:pt>
                <c:pt idx="27">
                  <c:v>159.81249615335801</c:v>
                </c:pt>
                <c:pt idx="28">
                  <c:v>144.89230005263099</c:v>
                </c:pt>
                <c:pt idx="29">
                  <c:v>144.4058176732</c:v>
                </c:pt>
                <c:pt idx="30">
                  <c:v>169.06540129971</c:v>
                </c:pt>
                <c:pt idx="31">
                  <c:v>175.59387183667201</c:v>
                </c:pt>
                <c:pt idx="32">
                  <c:v>193.403793064084</c:v>
                </c:pt>
                <c:pt idx="33">
                  <c:v>186.93489461109499</c:v>
                </c:pt>
                <c:pt idx="34">
                  <c:v>189.70263802501299</c:v>
                </c:pt>
                <c:pt idx="35">
                  <c:v>197.53003871120401</c:v>
                </c:pt>
                <c:pt idx="36">
                  <c:v>214.02520190112801</c:v>
                </c:pt>
                <c:pt idx="37">
                  <c:v>249.04557790127501</c:v>
                </c:pt>
                <c:pt idx="38">
                  <c:v>234.789894290288</c:v>
                </c:pt>
                <c:pt idx="39">
                  <c:v>240.742041462305</c:v>
                </c:pt>
                <c:pt idx="40">
                  <c:v>261.25759934162397</c:v>
                </c:pt>
                <c:pt idx="41">
                  <c:v>258.24610770417303</c:v>
                </c:pt>
                <c:pt idx="42">
                  <c:v>276.22332112455803</c:v>
                </c:pt>
                <c:pt idx="43">
                  <c:v>293.66718147102699</c:v>
                </c:pt>
                <c:pt idx="44">
                  <c:v>311.94063946725902</c:v>
                </c:pt>
                <c:pt idx="45">
                  <c:v>304.89688925224601</c:v>
                </c:pt>
                <c:pt idx="46">
                  <c:v>279.80409853246698</c:v>
                </c:pt>
                <c:pt idx="47">
                  <c:v>295.32933941764799</c:v>
                </c:pt>
                <c:pt idx="48">
                  <c:v>317.67374648253502</c:v>
                </c:pt>
                <c:pt idx="49">
                  <c:v>310.01520668752499</c:v>
                </c:pt>
                <c:pt idx="50">
                  <c:v>323.32264641671702</c:v>
                </c:pt>
                <c:pt idx="51">
                  <c:v>341.107086366342</c:v>
                </c:pt>
                <c:pt idx="52">
                  <c:v>300.03133977447499</c:v>
                </c:pt>
                <c:pt idx="53">
                  <c:v>297.58741185984201</c:v>
                </c:pt>
                <c:pt idx="54">
                  <c:v>277.42300925316499</c:v>
                </c:pt>
                <c:pt idx="55">
                  <c:v>208.664543582915</c:v>
                </c:pt>
                <c:pt idx="56">
                  <c:v>148.22540781878499</c:v>
                </c:pt>
                <c:pt idx="57">
                  <c:v>234.436220218823</c:v>
                </c:pt>
                <c:pt idx="58">
                  <c:v>330.42884347185202</c:v>
                </c:pt>
                <c:pt idx="59">
                  <c:v>220.03179425305299</c:v>
                </c:pt>
                <c:pt idx="60">
                  <c:v>255.01514630519301</c:v>
                </c:pt>
                <c:pt idx="61">
                  <c:v>307.97662548635998</c:v>
                </c:pt>
                <c:pt idx="62">
                  <c:v>405.39958251001002</c:v>
                </c:pt>
                <c:pt idx="63">
                  <c:v>445.399212763984</c:v>
                </c:pt>
                <c:pt idx="64">
                  <c:v>427.46382176619602</c:v>
                </c:pt>
                <c:pt idx="65">
                  <c:v>399.71377640000202</c:v>
                </c:pt>
                <c:pt idx="66">
                  <c:v>391.39766898868299</c:v>
                </c:pt>
                <c:pt idx="67">
                  <c:v>411.63892266385102</c:v>
                </c:pt>
                <c:pt idx="68">
                  <c:v>365.99347813553601</c:v>
                </c:pt>
                <c:pt idx="69">
                  <c:v>342.45978429580799</c:v>
                </c:pt>
                <c:pt idx="70">
                  <c:v>248.59427819886801</c:v>
                </c:pt>
                <c:pt idx="71">
                  <c:v>236.20190749128801</c:v>
                </c:pt>
                <c:pt idx="72">
                  <c:v>205.159645121008</c:v>
                </c:pt>
                <c:pt idx="73">
                  <c:v>195.74425006119</c:v>
                </c:pt>
                <c:pt idx="74">
                  <c:v>192.702037409848</c:v>
                </c:pt>
                <c:pt idx="75">
                  <c:v>317.14262148059299</c:v>
                </c:pt>
                <c:pt idx="76">
                  <c:v>300.86879126709402</c:v>
                </c:pt>
                <c:pt idx="77">
                  <c:v>298.49138895913399</c:v>
                </c:pt>
                <c:pt idx="78">
                  <c:v>263.66005427175298</c:v>
                </c:pt>
                <c:pt idx="79">
                  <c:v>273.76950200550999</c:v>
                </c:pt>
                <c:pt idx="80">
                  <c:v>229.633783071029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30-7449-98F5-069019F18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1"/>
        <c:axId val="2222"/>
      </c:lineChart>
      <c:catAx>
        <c:axId val="11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>
            <a:solidFill>
              <a:srgbClr val="D9D9D9">
                <a:alpha val="100000"/>
              </a:srgbClr>
            </a:solidFill>
            <a:round/>
          </a:ln>
        </c:spPr>
        <c:txPr>
          <a:bodyPr/>
          <a:lstStyle/>
          <a:p>
            <a:pPr>
              <a:defRPr sz="700" b="0" i="0" u="none" baseline="0">
                <a:solidFill>
                  <a:srgbClr val="595959"/>
                </a:solidFill>
                <a:latin typeface="Arial"/>
                <a:ea typeface="Arial"/>
              </a:defRPr>
            </a:pPr>
            <a:endParaRPr lang="it-IT"/>
          </a:p>
        </c:txPr>
        <c:crossAx val="2222"/>
        <c:crosses val="autoZero"/>
        <c:auto val="1"/>
        <c:lblAlgn val="ctr"/>
        <c:lblOffset val="100"/>
        <c:noMultiLvlLbl val="1"/>
      </c:catAx>
      <c:valAx>
        <c:axId val="2222"/>
        <c:scaling>
          <c:logBase val="2"/>
          <c:orientation val="minMax"/>
          <c:min val="100"/>
        </c:scaling>
        <c:delete val="0"/>
        <c:axPos val="l"/>
        <c:majorGridlines>
          <c:spPr>
            <a:ln w="9525" cap="flat">
              <a:solidFill>
                <a:srgbClr val="D9D9D9">
                  <a:alpha val="100000"/>
                </a:srgbClr>
              </a:solidFill>
              <a:round/>
            </a:ln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  <a:round/>
          </a:ln>
        </c:spPr>
        <c:txPr>
          <a:bodyPr/>
          <a:lstStyle/>
          <a:p>
            <a:pPr>
              <a:defRPr sz="700" b="0" i="0" u="none" baseline="0">
                <a:solidFill>
                  <a:srgbClr val="595959"/>
                </a:solidFill>
                <a:latin typeface="Arial"/>
                <a:ea typeface="Arial"/>
              </a:defRPr>
            </a:pPr>
            <a:endParaRPr lang="it-IT"/>
          </a:p>
        </c:txPr>
        <c:crossAx val="1111"/>
        <c:crosses val="autoZero"/>
        <c:crossBetween val="between"/>
      </c:valAx>
      <c:spPr>
        <a:noFill/>
        <a:ln>
          <a:noFill/>
          <a:round/>
        </a:ln>
      </c:spPr>
    </c:plotArea>
    <c:legend>
      <c:legendPos val="b"/>
      <c:overlay val="0"/>
      <c:spPr>
        <a:noFill/>
        <a:ln>
          <a:noFill/>
          <a:round/>
        </a:ln>
      </c:spPr>
      <c:txPr>
        <a:bodyPr rot="0" vert="horz" anchor="ctr" anchorCtr="1"/>
        <a:lstStyle/>
        <a:p>
          <a:pPr>
            <a:defRPr sz="700" b="0" i="0" u="none" baseline="0">
              <a:solidFill>
                <a:srgbClr val="595959"/>
              </a:solidFill>
              <a:latin typeface="Arial"/>
              <a:ea typeface="Arial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>
        <a:alpha val="100000"/>
      </a:srgbClr>
    </a:solidFill>
    <a:ln w="9525" cap="flat">
      <a:solidFill>
        <a:srgbClr val="D9D9D9">
          <a:alpha val="100000"/>
        </a:srgbClr>
      </a:solidFill>
      <a:round/>
    </a:ln>
  </c:spPr>
  <c:txPr>
    <a:bodyPr/>
    <a:lstStyle/>
    <a:p>
      <a:pPr>
        <a:defRPr sz="700" b="0" i="0" u="none" baseline="0">
          <a:solidFill>
            <a:srgbClr val="000000"/>
          </a:solidFill>
          <a:latin typeface="Arial"/>
          <a:ea typeface="Arial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7947777633141268E-2"/>
          <c:y val="0.128141512048221"/>
          <c:w val="0.9113858668272351"/>
          <c:h val="0.59651506300471535"/>
        </c:manualLayout>
      </c:layout>
      <c:lineChart>
        <c:grouping val="standard"/>
        <c:varyColors val="0"/>
        <c:ser>
          <c:idx val="2"/>
          <c:order val="0"/>
          <c:tx>
            <c:strRef>
              <c:f>'7'!$C$6:$C$7</c:f>
              <c:strCache>
                <c:ptCount val="2"/>
                <c:pt idx="0">
                  <c:v>Export</c:v>
                </c:pt>
                <c:pt idx="1">
                  <c:v>1929</c:v>
                </c:pt>
              </c:strCache>
            </c:strRef>
          </c:tx>
          <c:spPr>
            <a:ln>
              <a:noFill/>
              <a:round/>
            </a:ln>
          </c:spPr>
          <c:marker>
            <c:symbol val="diamond"/>
            <c:size val="5"/>
            <c:spPr>
              <a:solidFill>
                <a:srgbClr val="DDEBF7">
                  <a:alpha val="100000"/>
                </a:srgbClr>
              </a:solidFill>
              <a:ln w="9525" cap="flat">
                <a:solidFill>
                  <a:srgbClr val="002060">
                    <a:alpha val="100000"/>
                  </a:srgbClr>
                </a:solidFill>
                <a:round/>
              </a:ln>
            </c:spPr>
          </c:marker>
          <c:cat>
            <c:strRef>
              <c:f>'7'!$B$8:$B$33</c:f>
              <c:strCache>
                <c:ptCount val="25"/>
                <c:pt idx="0">
                  <c:v>R.Unito 
(Commonw. +col.)</c:v>
                </c:pt>
                <c:pt idx="3">
                  <c:v>Stati Uniti 
(Filippine)</c:v>
                </c:pt>
                <c:pt idx="6">
                  <c:v>Francia 
(colonie e terr.)</c:v>
                </c:pt>
                <c:pt idx="9">
                  <c:v>Belgio 
(Congo)</c:v>
                </c:pt>
                <c:pt idx="12">
                  <c:v>P.Bassi 
(terr.oltremare)</c:v>
                </c:pt>
                <c:pt idx="15">
                  <c:v>Italia 
(col.+Etiopia)</c:v>
                </c:pt>
                <c:pt idx="18">
                  <c:v>Portogallo 
(terr.oltremare)</c:v>
                </c:pt>
                <c:pt idx="21">
                  <c:v>Giappone 
(sfera infl.)</c:v>
                </c:pt>
                <c:pt idx="24">
                  <c:v>Germania 
(sfera infl.)</c:v>
                </c:pt>
              </c:strCache>
            </c:strRef>
          </c:cat>
          <c:val>
            <c:numRef>
              <c:f>'7'!$C$8:$C$33</c:f>
              <c:numCache>
                <c:formatCode>General</c:formatCode>
                <c:ptCount val="26"/>
                <c:pt idx="0">
                  <c:v>44.4</c:v>
                </c:pt>
                <c:pt idx="3">
                  <c:v>1.6</c:v>
                </c:pt>
                <c:pt idx="6">
                  <c:v>18.8</c:v>
                </c:pt>
                <c:pt idx="9">
                  <c:v>2.6</c:v>
                </c:pt>
                <c:pt idx="12">
                  <c:v>9.4</c:v>
                </c:pt>
                <c:pt idx="15">
                  <c:v>2.1</c:v>
                </c:pt>
                <c:pt idx="18">
                  <c:v>12.7</c:v>
                </c:pt>
                <c:pt idx="21">
                  <c:v>35</c:v>
                </c:pt>
                <c:pt idx="24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76-6848-8645-56D2FB08ED2E}"/>
            </c:ext>
          </c:extLst>
        </c:ser>
        <c:ser>
          <c:idx val="3"/>
          <c:order val="1"/>
          <c:tx>
            <c:strRef>
              <c:f>'7'!$D$6:$D$7</c:f>
              <c:strCache>
                <c:ptCount val="2"/>
                <c:pt idx="0">
                  <c:v>Export</c:v>
                </c:pt>
                <c:pt idx="1">
                  <c:v>1938</c:v>
                </c:pt>
              </c:strCache>
            </c:strRef>
          </c:tx>
          <c:spPr>
            <a:ln>
              <a:noFill/>
              <a:round/>
            </a:ln>
          </c:spPr>
          <c:marker>
            <c:symbol val="triangle"/>
            <c:size val="5"/>
            <c:spPr>
              <a:solidFill>
                <a:srgbClr val="FFC000">
                  <a:alpha val="100000"/>
                </a:srgbClr>
              </a:solidFill>
              <a:ln w="9525" cap="flat">
                <a:solidFill>
                  <a:srgbClr val="002060">
                    <a:alpha val="100000"/>
                  </a:srgbClr>
                </a:solidFill>
                <a:round/>
              </a:ln>
            </c:spPr>
          </c:marker>
          <c:cat>
            <c:strRef>
              <c:f>'7'!$B$8:$B$33</c:f>
              <c:strCache>
                <c:ptCount val="25"/>
                <c:pt idx="0">
                  <c:v>R.Unito 
(Commonw. +col.)</c:v>
                </c:pt>
                <c:pt idx="3">
                  <c:v>Stati Uniti 
(Filippine)</c:v>
                </c:pt>
                <c:pt idx="6">
                  <c:v>Francia 
(colonie e terr.)</c:v>
                </c:pt>
                <c:pt idx="9">
                  <c:v>Belgio 
(Congo)</c:v>
                </c:pt>
                <c:pt idx="12">
                  <c:v>P.Bassi 
(terr.oltremare)</c:v>
                </c:pt>
                <c:pt idx="15">
                  <c:v>Italia 
(col.+Etiopia)</c:v>
                </c:pt>
                <c:pt idx="18">
                  <c:v>Portogallo 
(terr.oltremare)</c:v>
                </c:pt>
                <c:pt idx="21">
                  <c:v>Giappone 
(sfera infl.)</c:v>
                </c:pt>
                <c:pt idx="24">
                  <c:v>Germania 
(sfera infl.)</c:v>
                </c:pt>
              </c:strCache>
            </c:strRef>
          </c:cat>
          <c:val>
            <c:numRef>
              <c:f>'7'!$D$8:$D$33</c:f>
              <c:numCache>
                <c:formatCode>General</c:formatCode>
                <c:ptCount val="26"/>
                <c:pt idx="0">
                  <c:v>49.9</c:v>
                </c:pt>
                <c:pt idx="3">
                  <c:v>2.8</c:v>
                </c:pt>
                <c:pt idx="6">
                  <c:v>27.5</c:v>
                </c:pt>
                <c:pt idx="9">
                  <c:v>1.9</c:v>
                </c:pt>
                <c:pt idx="12">
                  <c:v>10.7</c:v>
                </c:pt>
                <c:pt idx="15">
                  <c:v>23.2</c:v>
                </c:pt>
                <c:pt idx="18">
                  <c:v>12.2</c:v>
                </c:pt>
                <c:pt idx="21">
                  <c:v>62.7</c:v>
                </c:pt>
                <c:pt idx="24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76-6848-8645-56D2FB08ED2E}"/>
            </c:ext>
          </c:extLst>
        </c:ser>
        <c:ser>
          <c:idx val="0"/>
          <c:order val="2"/>
          <c:tx>
            <c:strRef>
              <c:f>'7'!$E$6:$E$7</c:f>
              <c:strCache>
                <c:ptCount val="2"/>
                <c:pt idx="0">
                  <c:v>Import</c:v>
                </c:pt>
                <c:pt idx="1">
                  <c:v>1929</c:v>
                </c:pt>
              </c:strCache>
            </c:strRef>
          </c:tx>
          <c:spPr>
            <a:ln>
              <a:noFill/>
              <a:round/>
            </a:ln>
          </c:spPr>
          <c:marker>
            <c:symbol val="diamond"/>
            <c:size val="5"/>
            <c:spPr>
              <a:solidFill>
                <a:srgbClr val="FFE699">
                  <a:alpha val="100000"/>
                </a:srgbClr>
              </a:solidFill>
              <a:ln w="9525" cap="flat">
                <a:solidFill>
                  <a:srgbClr val="C00000">
                    <a:alpha val="100000"/>
                  </a:srgbClr>
                </a:solidFill>
                <a:round/>
              </a:ln>
            </c:spPr>
          </c:marker>
          <c:cat>
            <c:strRef>
              <c:f>'7'!$B$8:$B$33</c:f>
              <c:strCache>
                <c:ptCount val="25"/>
                <c:pt idx="0">
                  <c:v>R.Unito 
(Commonw. +col.)</c:v>
                </c:pt>
                <c:pt idx="3">
                  <c:v>Stati Uniti 
(Filippine)</c:v>
                </c:pt>
                <c:pt idx="6">
                  <c:v>Francia 
(colonie e terr.)</c:v>
                </c:pt>
                <c:pt idx="9">
                  <c:v>Belgio 
(Congo)</c:v>
                </c:pt>
                <c:pt idx="12">
                  <c:v>P.Bassi 
(terr.oltremare)</c:v>
                </c:pt>
                <c:pt idx="15">
                  <c:v>Italia 
(col.+Etiopia)</c:v>
                </c:pt>
                <c:pt idx="18">
                  <c:v>Portogallo 
(terr.oltremare)</c:v>
                </c:pt>
                <c:pt idx="21">
                  <c:v>Giappone 
(sfera infl.)</c:v>
                </c:pt>
                <c:pt idx="24">
                  <c:v>Germania 
(sfera infl.)</c:v>
                </c:pt>
              </c:strCache>
            </c:strRef>
          </c:cat>
          <c:val>
            <c:numRef>
              <c:f>'7'!$E$8:$E$33</c:f>
              <c:numCache>
                <c:formatCode>General</c:formatCode>
                <c:ptCount val="26"/>
                <c:pt idx="1">
                  <c:v>30.2</c:v>
                </c:pt>
                <c:pt idx="4">
                  <c:v>2.9</c:v>
                </c:pt>
                <c:pt idx="7">
                  <c:v>12</c:v>
                </c:pt>
                <c:pt idx="10">
                  <c:v>3.9</c:v>
                </c:pt>
                <c:pt idx="13">
                  <c:v>5.5</c:v>
                </c:pt>
                <c:pt idx="16">
                  <c:v>1.5</c:v>
                </c:pt>
                <c:pt idx="19">
                  <c:v>7.9</c:v>
                </c:pt>
                <c:pt idx="22">
                  <c:v>26</c:v>
                </c:pt>
                <c:pt idx="25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76-6848-8645-56D2FB08ED2E}"/>
            </c:ext>
          </c:extLst>
        </c:ser>
        <c:ser>
          <c:idx val="1"/>
          <c:order val="3"/>
          <c:tx>
            <c:strRef>
              <c:f>'7'!$F$6:$F$7</c:f>
              <c:strCache>
                <c:ptCount val="2"/>
                <c:pt idx="0">
                  <c:v>Import</c:v>
                </c:pt>
                <c:pt idx="1">
                  <c:v>1938</c:v>
                </c:pt>
              </c:strCache>
            </c:strRef>
          </c:tx>
          <c:spPr>
            <a:ln>
              <a:noFill/>
              <a:round/>
            </a:ln>
          </c:spPr>
          <c:marker>
            <c:symbol val="triangle"/>
            <c:size val="5"/>
            <c:spPr>
              <a:noFill/>
              <a:ln w="9525" cap="flat">
                <a:solidFill>
                  <a:srgbClr val="C00000">
                    <a:alpha val="100000"/>
                  </a:srgbClr>
                </a:solidFill>
                <a:round/>
              </a:ln>
            </c:spPr>
          </c:marker>
          <c:cat>
            <c:strRef>
              <c:f>'7'!$B$8:$B$33</c:f>
              <c:strCache>
                <c:ptCount val="25"/>
                <c:pt idx="0">
                  <c:v>R.Unito 
(Commonw. +col.)</c:v>
                </c:pt>
                <c:pt idx="3">
                  <c:v>Stati Uniti 
(Filippine)</c:v>
                </c:pt>
                <c:pt idx="6">
                  <c:v>Francia 
(colonie e terr.)</c:v>
                </c:pt>
                <c:pt idx="9">
                  <c:v>Belgio 
(Congo)</c:v>
                </c:pt>
                <c:pt idx="12">
                  <c:v>P.Bassi 
(terr.oltremare)</c:v>
                </c:pt>
                <c:pt idx="15">
                  <c:v>Italia 
(col.+Etiopia)</c:v>
                </c:pt>
                <c:pt idx="18">
                  <c:v>Portogallo 
(terr.oltremare)</c:v>
                </c:pt>
                <c:pt idx="21">
                  <c:v>Giappone 
(sfera infl.)</c:v>
                </c:pt>
                <c:pt idx="24">
                  <c:v>Germania 
(sfera infl.)</c:v>
                </c:pt>
              </c:strCache>
            </c:strRef>
          </c:cat>
          <c:val>
            <c:numRef>
              <c:f>'7'!$F$8:$F$33</c:f>
              <c:numCache>
                <c:formatCode>General</c:formatCode>
                <c:ptCount val="26"/>
                <c:pt idx="1">
                  <c:v>41.9</c:v>
                </c:pt>
                <c:pt idx="4">
                  <c:v>4.8</c:v>
                </c:pt>
                <c:pt idx="7">
                  <c:v>25.8</c:v>
                </c:pt>
                <c:pt idx="10">
                  <c:v>8.3000000000000007</c:v>
                </c:pt>
                <c:pt idx="13">
                  <c:v>8.8000000000000007</c:v>
                </c:pt>
                <c:pt idx="16">
                  <c:v>1.8</c:v>
                </c:pt>
                <c:pt idx="19">
                  <c:v>10.199999999999999</c:v>
                </c:pt>
                <c:pt idx="22">
                  <c:v>45</c:v>
                </c:pt>
                <c:pt idx="25">
                  <c:v>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276-6848-8645-56D2FB08E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marker val="1"/>
        <c:smooth val="0"/>
        <c:axId val="1111"/>
        <c:axId val="2222"/>
      </c:lineChart>
      <c:catAx>
        <c:axId val="1111"/>
        <c:scaling>
          <c:orientation val="minMax"/>
        </c:scaling>
        <c:delete val="0"/>
        <c:axPos val="b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>
            <a:solidFill>
              <a:srgbClr val="D9D9D9">
                <a:alpha val="100000"/>
              </a:srgbClr>
            </a:solidFill>
            <a:round/>
          </a:ln>
        </c:spPr>
        <c:txPr>
          <a:bodyPr rot="-5400000" vert="horz" anchor="b" anchorCtr="0"/>
          <a:lstStyle/>
          <a:p>
            <a:pPr>
              <a:defRPr sz="800" b="0" i="0" u="none" baseline="0">
                <a:solidFill>
                  <a:srgbClr val="595959"/>
                </a:solidFill>
                <a:latin typeface="Arial Narrow"/>
                <a:ea typeface="Arial Narrow"/>
              </a:defRPr>
            </a:pPr>
            <a:endParaRPr lang="it-IT"/>
          </a:p>
        </c:txPr>
        <c:crossAx val="2222"/>
        <c:crosses val="autoZero"/>
        <c:auto val="1"/>
        <c:lblAlgn val="ctr"/>
        <c:lblOffset val="100"/>
        <c:tickMarkSkip val="3"/>
        <c:noMultiLvlLbl val="1"/>
      </c:catAx>
      <c:valAx>
        <c:axId val="2222"/>
        <c:scaling>
          <c:orientation val="minMax"/>
          <c:max val="65"/>
          <c:min val="0"/>
        </c:scaling>
        <c:delete val="0"/>
        <c:axPos val="l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  <a:round/>
          </a:ln>
        </c:spPr>
        <c:txPr>
          <a:bodyPr/>
          <a:lstStyle/>
          <a:p>
            <a:pPr>
              <a:defRPr sz="800" b="0" i="0" u="none" baseline="0">
                <a:solidFill>
                  <a:srgbClr val="595959"/>
                </a:solidFill>
                <a:latin typeface="Arial Narrow"/>
                <a:ea typeface="Arial Narrow"/>
              </a:defRPr>
            </a:pPr>
            <a:endParaRPr lang="it-IT"/>
          </a:p>
        </c:txPr>
        <c:crossAx val="1111"/>
        <c:crosses val="autoZero"/>
        <c:crossBetween val="between"/>
        <c:majorUnit val="20"/>
      </c:valAx>
      <c:spPr>
        <a:solidFill>
          <a:srgbClr val="E7E6E6">
            <a:alpha val="100000"/>
          </a:srgbClr>
        </a:solidFill>
        <a:ln>
          <a:noFill/>
          <a:round/>
        </a:ln>
      </c:spPr>
    </c:plotArea>
    <c:legend>
      <c:legendPos val="b"/>
      <c:layout>
        <c:manualLayout>
          <c:xMode val="edge"/>
          <c:yMode val="edge"/>
          <c:x val="8.8646773343012353E-2"/>
          <c:y val="3.0022366565246445E-2"/>
          <c:w val="0.86331982503914462"/>
          <c:h val="6.883171022070203E-2"/>
        </c:manualLayout>
      </c:layout>
      <c:overlay val="1"/>
      <c:spPr>
        <a:noFill/>
        <a:ln>
          <a:noFill/>
          <a:round/>
        </a:ln>
      </c:spPr>
      <c:txPr>
        <a:bodyPr rot="0" vert="horz" anchor="ctr" anchorCtr="1"/>
        <a:lstStyle/>
        <a:p>
          <a:pPr>
            <a:defRPr sz="800" b="0" i="0" u="none" baseline="0">
              <a:solidFill>
                <a:srgbClr val="595959"/>
              </a:solidFill>
              <a:latin typeface="Arial Narrow"/>
              <a:ea typeface="Arial Narrow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>
        <a:alpha val="100000"/>
      </a:srgbClr>
    </a:solidFill>
    <a:ln w="9525" cap="flat">
      <a:solidFill>
        <a:srgbClr val="D9D9D9">
          <a:alpha val="100000"/>
        </a:srgbClr>
      </a:solidFill>
      <a:round/>
    </a:ln>
  </c:spPr>
  <c:txPr>
    <a:bodyPr/>
    <a:lstStyle/>
    <a:p>
      <a:pPr>
        <a:defRPr sz="800" b="0" i="0" u="none" baseline="0">
          <a:solidFill>
            <a:srgbClr val="000000"/>
          </a:solidFill>
          <a:latin typeface="Arial Narrow"/>
          <a:ea typeface="Arial Narrow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4.7425421268141837E-2"/>
          <c:y val="4.1130263337783329E-2"/>
          <c:w val="0.90992974744137756"/>
          <c:h val="0.89360493803742014"/>
        </c:manualLayout>
      </c:layout>
      <c:areaChart>
        <c:grouping val="percentStacked"/>
        <c:varyColors val="0"/>
        <c:ser>
          <c:idx val="0"/>
          <c:order val="0"/>
          <c:tx>
            <c:strRef>
              <c:f>'8'!$C$5</c:f>
              <c:strCache>
                <c:ptCount val="1"/>
                <c:pt idx="0">
                  <c:v>Cereali (grano - 04)</c:v>
                </c:pt>
              </c:strCache>
            </c:strRef>
          </c:tx>
          <c:spPr>
            <a:solidFill>
              <a:srgbClr val="E2F0D9">
                <a:alpha val="100000"/>
              </a:srgbClr>
            </a:solidFill>
            <a:ln cap="flat">
              <a:solidFill>
                <a:srgbClr val="44546A">
                  <a:alpha val="100000"/>
                </a:srgbClr>
              </a:solidFill>
              <a:round/>
            </a:ln>
          </c:spPr>
          <c:cat>
            <c:strRef>
              <c:f>'8'!$B$6:$B$14</c:f>
              <c:strCache>
                <c:ptCount val="9"/>
                <c:pt idx="0">
                  <c:v>1862-69</c:v>
                </c:pt>
                <c:pt idx="1">
                  <c:v>1870-79</c:v>
                </c:pt>
                <c:pt idx="2">
                  <c:v>1880-89</c:v>
                </c:pt>
                <c:pt idx="3">
                  <c:v>1890-99</c:v>
                </c:pt>
                <c:pt idx="4">
                  <c:v>1900-09</c:v>
                </c:pt>
                <c:pt idx="5">
                  <c:v>1910-14</c:v>
                </c:pt>
                <c:pt idx="6">
                  <c:v>1915-19</c:v>
                </c:pt>
                <c:pt idx="7">
                  <c:v>1920-29</c:v>
                </c:pt>
                <c:pt idx="8">
                  <c:v>1930-39</c:v>
                </c:pt>
              </c:strCache>
            </c:strRef>
          </c:cat>
          <c:val>
            <c:numRef>
              <c:f>'8'!$C$6:$C$14</c:f>
              <c:numCache>
                <c:formatCode>0.0</c:formatCode>
                <c:ptCount val="9"/>
                <c:pt idx="0">
                  <c:v>12.636409193734201</c:v>
                </c:pt>
                <c:pt idx="1">
                  <c:v>10.024326206479399</c:v>
                </c:pt>
                <c:pt idx="2">
                  <c:v>10.5529815968889</c:v>
                </c:pt>
                <c:pt idx="3">
                  <c:v>11.496992669375301</c:v>
                </c:pt>
                <c:pt idx="4">
                  <c:v>10.6367266653332</c:v>
                </c:pt>
                <c:pt idx="5">
                  <c:v>11.8988972588837</c:v>
                </c:pt>
                <c:pt idx="6">
                  <c:v>19.918178259057601</c:v>
                </c:pt>
                <c:pt idx="7">
                  <c:v>18.304682411879099</c:v>
                </c:pt>
                <c:pt idx="8">
                  <c:v>7.2378189548956504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AD-F545-B7F8-F17F063C0920}"/>
            </c:ext>
          </c:extLst>
        </c:ser>
        <c:ser>
          <c:idx val="1"/>
          <c:order val="1"/>
          <c:tx>
            <c:strRef>
              <c:f>'8'!$D$5</c:f>
              <c:strCache>
                <c:ptCount val="1"/>
                <c:pt idx="0">
                  <c:v>Altri cibo e anim.vivi</c:v>
                </c:pt>
              </c:strCache>
            </c:strRef>
          </c:tx>
          <c:spPr>
            <a:pattFill prst="dkUpDiag">
              <a:fgClr>
                <a:srgbClr val="70AD47">
                  <a:alpha val="100000"/>
                </a:srgbClr>
              </a:fgClr>
              <a:bgClr>
                <a:srgbClr val="E2F0D9">
                  <a:alpha val="100000"/>
                </a:srgbClr>
              </a:bgClr>
            </a:pattFill>
            <a:ln cap="flat">
              <a:solidFill>
                <a:srgbClr val="44546A">
                  <a:alpha val="100000"/>
                </a:srgbClr>
              </a:solidFill>
              <a:round/>
            </a:ln>
          </c:spPr>
          <c:cat>
            <c:strRef>
              <c:f>'8'!$B$6:$B$14</c:f>
              <c:strCache>
                <c:ptCount val="9"/>
                <c:pt idx="0">
                  <c:v>1862-69</c:v>
                </c:pt>
                <c:pt idx="1">
                  <c:v>1870-79</c:v>
                </c:pt>
                <c:pt idx="2">
                  <c:v>1880-89</c:v>
                </c:pt>
                <c:pt idx="3">
                  <c:v>1890-99</c:v>
                </c:pt>
                <c:pt idx="4">
                  <c:v>1900-09</c:v>
                </c:pt>
                <c:pt idx="5">
                  <c:v>1910-14</c:v>
                </c:pt>
                <c:pt idx="6">
                  <c:v>1915-19</c:v>
                </c:pt>
                <c:pt idx="7">
                  <c:v>1920-29</c:v>
                </c:pt>
                <c:pt idx="8">
                  <c:v>1930-39</c:v>
                </c:pt>
              </c:strCache>
            </c:strRef>
          </c:cat>
          <c:val>
            <c:numRef>
              <c:f>'8'!$D$6:$D$14</c:f>
              <c:numCache>
                <c:formatCode>0.0</c:formatCode>
                <c:ptCount val="9"/>
                <c:pt idx="0">
                  <c:v>14.9077171387022</c:v>
                </c:pt>
                <c:pt idx="1">
                  <c:v>14.0345575062333</c:v>
                </c:pt>
                <c:pt idx="2">
                  <c:v>13.1105095038249</c:v>
                </c:pt>
                <c:pt idx="3">
                  <c:v>12.4258534765883</c:v>
                </c:pt>
                <c:pt idx="4">
                  <c:v>8.5334578720051795</c:v>
                </c:pt>
                <c:pt idx="5">
                  <c:v>7.9375519506372196</c:v>
                </c:pt>
                <c:pt idx="6">
                  <c:v>10.3074909575201</c:v>
                </c:pt>
                <c:pt idx="7">
                  <c:v>9.4317334287531995</c:v>
                </c:pt>
                <c:pt idx="8">
                  <c:v>10.5271567427957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AD-F545-B7F8-F17F063C0920}"/>
            </c:ext>
          </c:extLst>
        </c:ser>
        <c:ser>
          <c:idx val="2"/>
          <c:order val="2"/>
          <c:tx>
            <c:strRef>
              <c:f>'8'!$E$5</c:f>
              <c:strCache>
                <c:ptCount val="1"/>
                <c:pt idx="0">
                  <c:v>bevande e tab.</c:v>
                </c:pt>
              </c:strCache>
            </c:strRef>
          </c:tx>
          <c:spPr>
            <a:pattFill prst="pct80">
              <a:fgClr>
                <a:srgbClr val="70AD47">
                  <a:alpha val="100000"/>
                </a:srgbClr>
              </a:fgClr>
              <a:bgClr>
                <a:srgbClr val="FFFFFF">
                  <a:alpha val="100000"/>
                </a:srgbClr>
              </a:bgClr>
            </a:pattFill>
            <a:ln cap="flat">
              <a:solidFill>
                <a:srgbClr val="44546A">
                  <a:alpha val="100000"/>
                </a:srgbClr>
              </a:solidFill>
              <a:round/>
            </a:ln>
          </c:spPr>
          <c:cat>
            <c:strRef>
              <c:f>'8'!$B$6:$B$14</c:f>
              <c:strCache>
                <c:ptCount val="9"/>
                <c:pt idx="0">
                  <c:v>1862-69</c:v>
                </c:pt>
                <c:pt idx="1">
                  <c:v>1870-79</c:v>
                </c:pt>
                <c:pt idx="2">
                  <c:v>1880-89</c:v>
                </c:pt>
                <c:pt idx="3">
                  <c:v>1890-99</c:v>
                </c:pt>
                <c:pt idx="4">
                  <c:v>1900-09</c:v>
                </c:pt>
                <c:pt idx="5">
                  <c:v>1910-14</c:v>
                </c:pt>
                <c:pt idx="6">
                  <c:v>1915-19</c:v>
                </c:pt>
                <c:pt idx="7">
                  <c:v>1920-29</c:v>
                </c:pt>
                <c:pt idx="8">
                  <c:v>1930-39</c:v>
                </c:pt>
              </c:strCache>
            </c:strRef>
          </c:cat>
          <c:val>
            <c:numRef>
              <c:f>'8'!$E$6:$E$14</c:f>
              <c:numCache>
                <c:formatCode>0.0</c:formatCode>
                <c:ptCount val="9"/>
                <c:pt idx="0">
                  <c:v>4.1772411466825297</c:v>
                </c:pt>
                <c:pt idx="1">
                  <c:v>3.5869314001133201</c:v>
                </c:pt>
                <c:pt idx="2">
                  <c:v>2.5088683778535201</c:v>
                </c:pt>
                <c:pt idx="3">
                  <c:v>2.1915781196437401</c:v>
                </c:pt>
                <c:pt idx="4">
                  <c:v>1.58242507126152</c:v>
                </c:pt>
                <c:pt idx="5">
                  <c:v>1.2864605950585299</c:v>
                </c:pt>
                <c:pt idx="6">
                  <c:v>0.72453467757440004</c:v>
                </c:pt>
                <c:pt idx="7">
                  <c:v>1.2918238809701099</c:v>
                </c:pt>
                <c:pt idx="8">
                  <c:v>0.65043662860732299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AD-F545-B7F8-F17F063C0920}"/>
            </c:ext>
          </c:extLst>
        </c:ser>
        <c:ser>
          <c:idx val="7"/>
          <c:order val="3"/>
          <c:tx>
            <c:strRef>
              <c:f>'8'!$F$5</c:f>
              <c:strCache>
                <c:ptCount val="1"/>
                <c:pt idx="0">
                  <c:v>Olii</c:v>
                </c:pt>
              </c:strCache>
            </c:strRef>
          </c:tx>
          <c:spPr>
            <a:solidFill>
              <a:srgbClr val="BF9000">
                <a:alpha val="100000"/>
              </a:srgbClr>
            </a:solidFill>
            <a:ln cap="flat">
              <a:solidFill>
                <a:srgbClr val="44546A">
                  <a:alpha val="100000"/>
                </a:srgbClr>
              </a:solidFill>
              <a:round/>
            </a:ln>
          </c:spPr>
          <c:cat>
            <c:strRef>
              <c:f>'8'!$B$6:$B$14</c:f>
              <c:strCache>
                <c:ptCount val="9"/>
                <c:pt idx="0">
                  <c:v>1862-69</c:v>
                </c:pt>
                <c:pt idx="1">
                  <c:v>1870-79</c:v>
                </c:pt>
                <c:pt idx="2">
                  <c:v>1880-89</c:v>
                </c:pt>
                <c:pt idx="3">
                  <c:v>1890-99</c:v>
                </c:pt>
                <c:pt idx="4">
                  <c:v>1900-09</c:v>
                </c:pt>
                <c:pt idx="5">
                  <c:v>1910-14</c:v>
                </c:pt>
                <c:pt idx="6">
                  <c:v>1915-19</c:v>
                </c:pt>
                <c:pt idx="7">
                  <c:v>1920-29</c:v>
                </c:pt>
                <c:pt idx="8">
                  <c:v>1930-39</c:v>
                </c:pt>
              </c:strCache>
            </c:strRef>
          </c:cat>
          <c:val>
            <c:numRef>
              <c:f>'8'!$F$6:$F$14</c:f>
              <c:numCache>
                <c:formatCode>0.0</c:formatCode>
                <c:ptCount val="9"/>
                <c:pt idx="0">
                  <c:v>1.5365823887376699</c:v>
                </c:pt>
                <c:pt idx="1">
                  <c:v>1.7635142133177799</c:v>
                </c:pt>
                <c:pt idx="2">
                  <c:v>1.61647280620311</c:v>
                </c:pt>
                <c:pt idx="3">
                  <c:v>0.90374097703620304</c:v>
                </c:pt>
                <c:pt idx="4">
                  <c:v>1.0022703137688</c:v>
                </c:pt>
                <c:pt idx="5">
                  <c:v>1.3308116707442801</c:v>
                </c:pt>
                <c:pt idx="6">
                  <c:v>0.93086689819076995</c:v>
                </c:pt>
                <c:pt idx="7">
                  <c:v>1.7158651542361001</c:v>
                </c:pt>
                <c:pt idx="8">
                  <c:v>2.2892536145457698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AD-F545-B7F8-F17F063C0920}"/>
            </c:ext>
          </c:extLst>
        </c:ser>
        <c:ser>
          <c:idx val="3"/>
          <c:order val="4"/>
          <c:tx>
            <c:strRef>
              <c:f>'8'!$G$5</c:f>
              <c:strCache>
                <c:ptCount val="1"/>
                <c:pt idx="0">
                  <c:v>Legname</c:v>
                </c:pt>
              </c:strCache>
            </c:strRef>
          </c:tx>
          <c:spPr>
            <a:solidFill>
              <a:srgbClr val="FFC000">
                <a:alpha val="100000"/>
              </a:srgbClr>
            </a:solidFill>
            <a:ln cap="flat">
              <a:solidFill>
                <a:srgbClr val="44546A">
                  <a:alpha val="100000"/>
                </a:srgbClr>
              </a:solidFill>
              <a:round/>
            </a:ln>
          </c:spPr>
          <c:cat>
            <c:strRef>
              <c:f>'8'!$B$6:$B$14</c:f>
              <c:strCache>
                <c:ptCount val="9"/>
                <c:pt idx="0">
                  <c:v>1862-69</c:v>
                </c:pt>
                <c:pt idx="1">
                  <c:v>1870-79</c:v>
                </c:pt>
                <c:pt idx="2">
                  <c:v>1880-89</c:v>
                </c:pt>
                <c:pt idx="3">
                  <c:v>1890-99</c:v>
                </c:pt>
                <c:pt idx="4">
                  <c:v>1900-09</c:v>
                </c:pt>
                <c:pt idx="5">
                  <c:v>1910-14</c:v>
                </c:pt>
                <c:pt idx="6">
                  <c:v>1915-19</c:v>
                </c:pt>
                <c:pt idx="7">
                  <c:v>1920-29</c:v>
                </c:pt>
                <c:pt idx="8">
                  <c:v>1930-39</c:v>
                </c:pt>
              </c:strCache>
            </c:strRef>
          </c:cat>
          <c:val>
            <c:numRef>
              <c:f>'8'!$G$6:$G$14</c:f>
              <c:numCache>
                <c:formatCode>0.0</c:formatCode>
                <c:ptCount val="9"/>
                <c:pt idx="0">
                  <c:v>2.9030993844539501</c:v>
                </c:pt>
                <c:pt idx="1">
                  <c:v>2.7454777010260401</c:v>
                </c:pt>
                <c:pt idx="2">
                  <c:v>3.0122935811547702</c:v>
                </c:pt>
                <c:pt idx="3">
                  <c:v>2.76150565664926</c:v>
                </c:pt>
                <c:pt idx="4">
                  <c:v>3.6848612582362001</c:v>
                </c:pt>
                <c:pt idx="5">
                  <c:v>4.2162901669835398</c:v>
                </c:pt>
                <c:pt idx="6">
                  <c:v>0.73564248539345201</c:v>
                </c:pt>
                <c:pt idx="7">
                  <c:v>2.80940193173483</c:v>
                </c:pt>
                <c:pt idx="8">
                  <c:v>3.2026280237260498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4AD-F545-B7F8-F17F063C0920}"/>
            </c:ext>
          </c:extLst>
        </c:ser>
        <c:ser>
          <c:idx val="4"/>
          <c:order val="5"/>
          <c:tx>
            <c:strRef>
              <c:f>'8'!$H$5</c:f>
              <c:strCache>
                <c:ptCount val="1"/>
                <c:pt idx="0">
                  <c:v>Fibre tessili</c:v>
                </c:pt>
              </c:strCache>
            </c:strRef>
          </c:tx>
          <c:spPr>
            <a:solidFill>
              <a:srgbClr val="ED7D31">
                <a:alpha val="100000"/>
              </a:srgbClr>
            </a:solidFill>
            <a:ln cap="flat">
              <a:solidFill>
                <a:srgbClr val="44546A">
                  <a:alpha val="100000"/>
                </a:srgbClr>
              </a:solidFill>
              <a:round/>
            </a:ln>
          </c:spPr>
          <c:cat>
            <c:strRef>
              <c:f>'8'!$B$6:$B$14</c:f>
              <c:strCache>
                <c:ptCount val="9"/>
                <c:pt idx="0">
                  <c:v>1862-69</c:v>
                </c:pt>
                <c:pt idx="1">
                  <c:v>1870-79</c:v>
                </c:pt>
                <c:pt idx="2">
                  <c:v>1880-89</c:v>
                </c:pt>
                <c:pt idx="3">
                  <c:v>1890-99</c:v>
                </c:pt>
                <c:pt idx="4">
                  <c:v>1900-09</c:v>
                </c:pt>
                <c:pt idx="5">
                  <c:v>1910-14</c:v>
                </c:pt>
                <c:pt idx="6">
                  <c:v>1915-19</c:v>
                </c:pt>
                <c:pt idx="7">
                  <c:v>1920-29</c:v>
                </c:pt>
                <c:pt idx="8">
                  <c:v>1930-39</c:v>
                </c:pt>
              </c:strCache>
            </c:strRef>
          </c:cat>
          <c:val>
            <c:numRef>
              <c:f>'8'!$H$6:$H$14</c:f>
              <c:numCache>
                <c:formatCode>0.0</c:formatCode>
                <c:ptCount val="9"/>
                <c:pt idx="0">
                  <c:v>4.6386225294660299</c:v>
                </c:pt>
                <c:pt idx="1">
                  <c:v>8.3508786663139496</c:v>
                </c:pt>
                <c:pt idx="2">
                  <c:v>10.8285546910117</c:v>
                </c:pt>
                <c:pt idx="3">
                  <c:v>13.7191709214973</c:v>
                </c:pt>
                <c:pt idx="4">
                  <c:v>15.7872584229167</c:v>
                </c:pt>
                <c:pt idx="5">
                  <c:v>15.955041422269501</c:v>
                </c:pt>
                <c:pt idx="6">
                  <c:v>14.033887361736801</c:v>
                </c:pt>
                <c:pt idx="7">
                  <c:v>17.127758602023</c:v>
                </c:pt>
                <c:pt idx="8">
                  <c:v>13.9793102786221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4AD-F545-B7F8-F17F063C0920}"/>
            </c:ext>
          </c:extLst>
        </c:ser>
        <c:ser>
          <c:idx val="5"/>
          <c:order val="6"/>
          <c:tx>
            <c:strRef>
              <c:f>'8'!$I$5</c:f>
              <c:strCache>
                <c:ptCount val="1"/>
                <c:pt idx="0">
                  <c:v>Altri mat.greggi</c:v>
                </c:pt>
              </c:strCache>
            </c:strRef>
          </c:tx>
          <c:spPr>
            <a:solidFill>
              <a:srgbClr val="F4B184">
                <a:alpha val="100000"/>
              </a:srgbClr>
            </a:solidFill>
            <a:ln cap="flat">
              <a:solidFill>
                <a:srgbClr val="44546A">
                  <a:alpha val="100000"/>
                </a:srgbClr>
              </a:solidFill>
              <a:round/>
            </a:ln>
          </c:spPr>
          <c:cat>
            <c:strRef>
              <c:f>'8'!$B$6:$B$14</c:f>
              <c:strCache>
                <c:ptCount val="9"/>
                <c:pt idx="0">
                  <c:v>1862-69</c:v>
                </c:pt>
                <c:pt idx="1">
                  <c:v>1870-79</c:v>
                </c:pt>
                <c:pt idx="2">
                  <c:v>1880-89</c:v>
                </c:pt>
                <c:pt idx="3">
                  <c:v>1890-99</c:v>
                </c:pt>
                <c:pt idx="4">
                  <c:v>1900-09</c:v>
                </c:pt>
                <c:pt idx="5">
                  <c:v>1910-14</c:v>
                </c:pt>
                <c:pt idx="6">
                  <c:v>1915-19</c:v>
                </c:pt>
                <c:pt idx="7">
                  <c:v>1920-29</c:v>
                </c:pt>
                <c:pt idx="8">
                  <c:v>1930-39</c:v>
                </c:pt>
              </c:strCache>
            </c:strRef>
          </c:cat>
          <c:val>
            <c:numRef>
              <c:f>'8'!$I$6:$I$14</c:f>
              <c:numCache>
                <c:formatCode>0.0</c:formatCode>
                <c:ptCount val="9"/>
                <c:pt idx="0">
                  <c:v>7.2796321587076998</c:v>
                </c:pt>
                <c:pt idx="1">
                  <c:v>8.5244601131003996</c:v>
                </c:pt>
                <c:pt idx="2">
                  <c:v>7.2998954890331902</c:v>
                </c:pt>
                <c:pt idx="3">
                  <c:v>9.0747039451548499</c:v>
                </c:pt>
                <c:pt idx="4">
                  <c:v>8.3007815952285302</c:v>
                </c:pt>
                <c:pt idx="5">
                  <c:v>7.1345120532112096</c:v>
                </c:pt>
                <c:pt idx="6">
                  <c:v>5.5292155787283699</c:v>
                </c:pt>
                <c:pt idx="7">
                  <c:v>7.7426980018291696</c:v>
                </c:pt>
                <c:pt idx="8">
                  <c:v>12.9108191282455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4AD-F545-B7F8-F17F063C0920}"/>
            </c:ext>
          </c:extLst>
        </c:ser>
        <c:ser>
          <c:idx val="6"/>
          <c:order val="7"/>
          <c:tx>
            <c:strRef>
              <c:f>'8'!$J$5</c:f>
              <c:strCache>
                <c:ptCount val="1"/>
                <c:pt idx="0">
                  <c:v>Energia</c:v>
                </c:pt>
              </c:strCache>
            </c:strRef>
          </c:tx>
          <c:spPr>
            <a:solidFill>
              <a:srgbClr val="C00000">
                <a:alpha val="100000"/>
              </a:srgbClr>
            </a:solidFill>
            <a:ln cap="flat">
              <a:solidFill>
                <a:srgbClr val="44546A">
                  <a:alpha val="100000"/>
                </a:srgbClr>
              </a:solidFill>
              <a:round/>
            </a:ln>
          </c:spPr>
          <c:cat>
            <c:strRef>
              <c:f>'8'!$B$6:$B$14</c:f>
              <c:strCache>
                <c:ptCount val="9"/>
                <c:pt idx="0">
                  <c:v>1862-69</c:v>
                </c:pt>
                <c:pt idx="1">
                  <c:v>1870-79</c:v>
                </c:pt>
                <c:pt idx="2">
                  <c:v>1880-89</c:v>
                </c:pt>
                <c:pt idx="3">
                  <c:v>1890-99</c:v>
                </c:pt>
                <c:pt idx="4">
                  <c:v>1900-09</c:v>
                </c:pt>
                <c:pt idx="5">
                  <c:v>1910-14</c:v>
                </c:pt>
                <c:pt idx="6">
                  <c:v>1915-19</c:v>
                </c:pt>
                <c:pt idx="7">
                  <c:v>1920-29</c:v>
                </c:pt>
                <c:pt idx="8">
                  <c:v>1930-39</c:v>
                </c:pt>
              </c:strCache>
            </c:strRef>
          </c:cat>
          <c:val>
            <c:numRef>
              <c:f>'8'!$J$6:$J$14</c:f>
              <c:numCache>
                <c:formatCode>0.0</c:formatCode>
                <c:ptCount val="9"/>
                <c:pt idx="0">
                  <c:v>3.42990893979698</c:v>
                </c:pt>
                <c:pt idx="1">
                  <c:v>5.2527427227186001</c:v>
                </c:pt>
                <c:pt idx="2">
                  <c:v>6.4726830593138596</c:v>
                </c:pt>
                <c:pt idx="3">
                  <c:v>9.8446631019253008</c:v>
                </c:pt>
                <c:pt idx="4">
                  <c:v>9.8461268399981705</c:v>
                </c:pt>
                <c:pt idx="5">
                  <c:v>11.033560377513201</c:v>
                </c:pt>
                <c:pt idx="6">
                  <c:v>14.514803528032299</c:v>
                </c:pt>
                <c:pt idx="7">
                  <c:v>14.4565314718813</c:v>
                </c:pt>
                <c:pt idx="8">
                  <c:v>17.947303844965599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4AD-F545-B7F8-F17F063C0920}"/>
            </c:ext>
          </c:extLst>
        </c:ser>
        <c:ser>
          <c:idx val="8"/>
          <c:order val="8"/>
          <c:tx>
            <c:strRef>
              <c:f>'8'!$K$5</c:f>
              <c:strCache>
                <c:ptCount val="1"/>
                <c:pt idx="0">
                  <c:v>pr.chimici</c:v>
                </c:pt>
              </c:strCache>
            </c:strRef>
          </c:tx>
          <c:spPr>
            <a:solidFill>
              <a:srgbClr val="8FABDB">
                <a:alpha val="100000"/>
              </a:srgbClr>
            </a:solidFill>
            <a:ln cap="flat">
              <a:solidFill>
                <a:srgbClr val="808080">
                  <a:alpha val="100000"/>
                </a:srgbClr>
              </a:solidFill>
              <a:round/>
            </a:ln>
          </c:spPr>
          <c:cat>
            <c:strRef>
              <c:f>'8'!$B$6:$B$14</c:f>
              <c:strCache>
                <c:ptCount val="9"/>
                <c:pt idx="0">
                  <c:v>1862-69</c:v>
                </c:pt>
                <c:pt idx="1">
                  <c:v>1870-79</c:v>
                </c:pt>
                <c:pt idx="2">
                  <c:v>1880-89</c:v>
                </c:pt>
                <c:pt idx="3">
                  <c:v>1890-99</c:v>
                </c:pt>
                <c:pt idx="4">
                  <c:v>1900-09</c:v>
                </c:pt>
                <c:pt idx="5">
                  <c:v>1910-14</c:v>
                </c:pt>
                <c:pt idx="6">
                  <c:v>1915-19</c:v>
                </c:pt>
                <c:pt idx="7">
                  <c:v>1920-29</c:v>
                </c:pt>
                <c:pt idx="8">
                  <c:v>1930-39</c:v>
                </c:pt>
              </c:strCache>
            </c:strRef>
          </c:cat>
          <c:val>
            <c:numRef>
              <c:f>'8'!$K$6:$K$14</c:f>
              <c:numCache>
                <c:formatCode>0.0</c:formatCode>
                <c:ptCount val="9"/>
                <c:pt idx="0">
                  <c:v>3.1399814461017002</c:v>
                </c:pt>
                <c:pt idx="1">
                  <c:v>3.4764871802897002</c:v>
                </c:pt>
                <c:pt idx="2">
                  <c:v>3.77019769572758</c:v>
                </c:pt>
                <c:pt idx="3">
                  <c:v>5.6432542274753104</c:v>
                </c:pt>
                <c:pt idx="4">
                  <c:v>5.8639454256836601</c:v>
                </c:pt>
                <c:pt idx="5">
                  <c:v>5.5356230484876203</c:v>
                </c:pt>
                <c:pt idx="6">
                  <c:v>7.56492749859542</c:v>
                </c:pt>
                <c:pt idx="7">
                  <c:v>4.1422817947449104</c:v>
                </c:pt>
                <c:pt idx="8">
                  <c:v>4.9934617565304604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4AD-F545-B7F8-F17F063C0920}"/>
            </c:ext>
          </c:extLst>
        </c:ser>
        <c:ser>
          <c:idx val="9"/>
          <c:order val="9"/>
          <c:tx>
            <c:strRef>
              <c:f>'8'!$L$5</c:f>
              <c:strCache>
                <c:ptCount val="1"/>
                <c:pt idx="0">
                  <c:v>Tess-abb escl.seta</c:v>
                </c:pt>
              </c:strCache>
            </c:strRef>
          </c:tx>
          <c:spPr>
            <a:solidFill>
              <a:srgbClr val="E1C9F8">
                <a:alpha val="100000"/>
              </a:srgbClr>
            </a:solidFill>
            <a:ln cap="flat">
              <a:solidFill>
                <a:srgbClr val="44546A">
                  <a:alpha val="100000"/>
                </a:srgbClr>
              </a:solidFill>
              <a:round/>
            </a:ln>
          </c:spPr>
          <c:cat>
            <c:strRef>
              <c:f>'8'!$B$6:$B$14</c:f>
              <c:strCache>
                <c:ptCount val="9"/>
                <c:pt idx="0">
                  <c:v>1862-69</c:v>
                </c:pt>
                <c:pt idx="1">
                  <c:v>1870-79</c:v>
                </c:pt>
                <c:pt idx="2">
                  <c:v>1880-89</c:v>
                </c:pt>
                <c:pt idx="3">
                  <c:v>1890-99</c:v>
                </c:pt>
                <c:pt idx="4">
                  <c:v>1900-09</c:v>
                </c:pt>
                <c:pt idx="5">
                  <c:v>1910-14</c:v>
                </c:pt>
                <c:pt idx="6">
                  <c:v>1915-19</c:v>
                </c:pt>
                <c:pt idx="7">
                  <c:v>1920-29</c:v>
                </c:pt>
                <c:pt idx="8">
                  <c:v>1930-39</c:v>
                </c:pt>
              </c:strCache>
            </c:strRef>
          </c:cat>
          <c:val>
            <c:numRef>
              <c:f>'8'!$L$6:$L$14</c:f>
              <c:numCache>
                <c:formatCode>0.0</c:formatCode>
                <c:ptCount val="9"/>
                <c:pt idx="0">
                  <c:v>21.8626867318698</c:v>
                </c:pt>
                <c:pt idx="1">
                  <c:v>19.430192280373699</c:v>
                </c:pt>
                <c:pt idx="2">
                  <c:v>14.4860324872164</c:v>
                </c:pt>
                <c:pt idx="3">
                  <c:v>8.8210773518521002</c:v>
                </c:pt>
                <c:pt idx="4">
                  <c:v>4.8261741573690404</c:v>
                </c:pt>
                <c:pt idx="5">
                  <c:v>5.4438390389113804</c:v>
                </c:pt>
                <c:pt idx="6">
                  <c:v>3.3951434359019199</c:v>
                </c:pt>
                <c:pt idx="7">
                  <c:v>4.1837775946926801</c:v>
                </c:pt>
                <c:pt idx="8">
                  <c:v>2.6831534628281899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4AD-F545-B7F8-F17F063C0920}"/>
            </c:ext>
          </c:extLst>
        </c:ser>
        <c:ser>
          <c:idx val="10"/>
          <c:order val="10"/>
          <c:tx>
            <c:strRef>
              <c:f>'8'!$M$5</c:f>
              <c:strCache>
                <c:ptCount val="1"/>
                <c:pt idx="0">
                  <c:v>Seta</c:v>
                </c:pt>
              </c:strCache>
            </c:strRef>
          </c:tx>
          <c:spPr>
            <a:pattFill prst="pct80">
              <a:fgClr>
                <a:srgbClr val="E1C9F8">
                  <a:alpha val="100000"/>
                </a:srgbClr>
              </a:fgClr>
              <a:bgClr>
                <a:srgbClr val="7030A0">
                  <a:alpha val="100000"/>
                </a:srgbClr>
              </a:bgClr>
            </a:pattFill>
            <a:ln cap="flat">
              <a:solidFill>
                <a:srgbClr val="44546A">
                  <a:alpha val="100000"/>
                </a:srgbClr>
              </a:solidFill>
              <a:round/>
            </a:ln>
          </c:spPr>
          <c:cat>
            <c:strRef>
              <c:f>'8'!$B$6:$B$14</c:f>
              <c:strCache>
                <c:ptCount val="9"/>
                <c:pt idx="0">
                  <c:v>1862-69</c:v>
                </c:pt>
                <c:pt idx="1">
                  <c:v>1870-79</c:v>
                </c:pt>
                <c:pt idx="2">
                  <c:v>1880-89</c:v>
                </c:pt>
                <c:pt idx="3">
                  <c:v>1890-99</c:v>
                </c:pt>
                <c:pt idx="4">
                  <c:v>1900-09</c:v>
                </c:pt>
                <c:pt idx="5">
                  <c:v>1910-14</c:v>
                </c:pt>
                <c:pt idx="6">
                  <c:v>1915-19</c:v>
                </c:pt>
                <c:pt idx="7">
                  <c:v>1920-29</c:v>
                </c:pt>
                <c:pt idx="8">
                  <c:v>1930-39</c:v>
                </c:pt>
              </c:strCache>
            </c:strRef>
          </c:cat>
          <c:val>
            <c:numRef>
              <c:f>'8'!$M$6:$M$14</c:f>
              <c:numCache>
                <c:formatCode>0.0</c:formatCode>
                <c:ptCount val="9"/>
                <c:pt idx="0">
                  <c:v>8.2461053608394508</c:v>
                </c:pt>
                <c:pt idx="1">
                  <c:v>5.6589587678133197</c:v>
                </c:pt>
                <c:pt idx="2">
                  <c:v>6.0088519930682596</c:v>
                </c:pt>
                <c:pt idx="3">
                  <c:v>6.2445277056822297</c:v>
                </c:pt>
                <c:pt idx="4">
                  <c:v>6.4801049893710498</c:v>
                </c:pt>
                <c:pt idx="5">
                  <c:v>3.6323641428050699</c:v>
                </c:pt>
                <c:pt idx="6">
                  <c:v>1.47703381145266</c:v>
                </c:pt>
                <c:pt idx="7">
                  <c:v>0.99719421989462098</c:v>
                </c:pt>
                <c:pt idx="8">
                  <c:v>0.21660965430037199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4AD-F545-B7F8-F17F063C0920}"/>
            </c:ext>
          </c:extLst>
        </c:ser>
        <c:ser>
          <c:idx val="11"/>
          <c:order val="11"/>
          <c:tx>
            <c:strRef>
              <c:f>'8'!$N$5</c:f>
              <c:strCache>
                <c:ptCount val="1"/>
                <c:pt idx="0">
                  <c:v>Altri manuf.</c:v>
                </c:pt>
              </c:strCache>
            </c:strRef>
          </c:tx>
          <c:spPr>
            <a:solidFill>
              <a:srgbClr val="009193">
                <a:alpha val="100000"/>
              </a:srgbClr>
            </a:solidFill>
            <a:ln cap="flat">
              <a:solidFill>
                <a:srgbClr val="44546A">
                  <a:alpha val="100000"/>
                </a:srgbClr>
              </a:solidFill>
              <a:round/>
            </a:ln>
          </c:spPr>
          <c:cat>
            <c:strRef>
              <c:f>'8'!$B$6:$B$14</c:f>
              <c:strCache>
                <c:ptCount val="9"/>
                <c:pt idx="0">
                  <c:v>1862-69</c:v>
                </c:pt>
                <c:pt idx="1">
                  <c:v>1870-79</c:v>
                </c:pt>
                <c:pt idx="2">
                  <c:v>1880-89</c:v>
                </c:pt>
                <c:pt idx="3">
                  <c:v>1890-99</c:v>
                </c:pt>
                <c:pt idx="4">
                  <c:v>1900-09</c:v>
                </c:pt>
                <c:pt idx="5">
                  <c:v>1910-14</c:v>
                </c:pt>
                <c:pt idx="6">
                  <c:v>1915-19</c:v>
                </c:pt>
                <c:pt idx="7">
                  <c:v>1920-29</c:v>
                </c:pt>
                <c:pt idx="8">
                  <c:v>1930-39</c:v>
                </c:pt>
              </c:strCache>
            </c:strRef>
          </c:cat>
          <c:val>
            <c:numRef>
              <c:f>'8'!$N$6:$N$14</c:f>
              <c:numCache>
                <c:formatCode>0.0</c:formatCode>
                <c:ptCount val="9"/>
                <c:pt idx="0">
                  <c:v>9.02936929941289</c:v>
                </c:pt>
                <c:pt idx="1">
                  <c:v>9.8647943625327095</c:v>
                </c:pt>
                <c:pt idx="2">
                  <c:v>11.42128568397</c:v>
                </c:pt>
                <c:pt idx="3">
                  <c:v>9.1638968057070507</c:v>
                </c:pt>
                <c:pt idx="4">
                  <c:v>11.6711744450464</c:v>
                </c:pt>
                <c:pt idx="5">
                  <c:v>12.8772066800146</c:v>
                </c:pt>
                <c:pt idx="6">
                  <c:v>14.8802399326727</c:v>
                </c:pt>
                <c:pt idx="7">
                  <c:v>10.761444050290701</c:v>
                </c:pt>
                <c:pt idx="8">
                  <c:v>12.984161567467099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4AD-F545-B7F8-F17F063C0920}"/>
            </c:ext>
          </c:extLst>
        </c:ser>
        <c:ser>
          <c:idx val="12"/>
          <c:order val="12"/>
          <c:tx>
            <c:strRef>
              <c:f>'8'!$O$5</c:f>
              <c:strCache>
                <c:ptCount val="1"/>
                <c:pt idx="0">
                  <c:v>Macchinari e mezzi di trasp.</c:v>
                </c:pt>
              </c:strCache>
            </c:strRef>
          </c:tx>
          <c:spPr>
            <a:solidFill>
              <a:srgbClr val="11D299">
                <a:alpha val="100000"/>
              </a:srgbClr>
            </a:solidFill>
            <a:ln cap="flat">
              <a:solidFill>
                <a:srgbClr val="44546A">
                  <a:alpha val="100000"/>
                </a:srgbClr>
              </a:solidFill>
              <a:round/>
            </a:ln>
          </c:spPr>
          <c:cat>
            <c:strRef>
              <c:f>'8'!$B$6:$B$14</c:f>
              <c:strCache>
                <c:ptCount val="9"/>
                <c:pt idx="0">
                  <c:v>1862-69</c:v>
                </c:pt>
                <c:pt idx="1">
                  <c:v>1870-79</c:v>
                </c:pt>
                <c:pt idx="2">
                  <c:v>1880-89</c:v>
                </c:pt>
                <c:pt idx="3">
                  <c:v>1890-99</c:v>
                </c:pt>
                <c:pt idx="4">
                  <c:v>1900-09</c:v>
                </c:pt>
                <c:pt idx="5">
                  <c:v>1910-14</c:v>
                </c:pt>
                <c:pt idx="6">
                  <c:v>1915-19</c:v>
                </c:pt>
                <c:pt idx="7">
                  <c:v>1920-29</c:v>
                </c:pt>
                <c:pt idx="8">
                  <c:v>1930-39</c:v>
                </c:pt>
              </c:strCache>
            </c:strRef>
          </c:cat>
          <c:val>
            <c:numRef>
              <c:f>'8'!$O$6:$O$14</c:f>
              <c:numCache>
                <c:formatCode>0.0</c:formatCode>
                <c:ptCount val="9"/>
                <c:pt idx="0">
                  <c:v>1.21290150355913</c:v>
                </c:pt>
                <c:pt idx="1">
                  <c:v>2.0677286965685102</c:v>
                </c:pt>
                <c:pt idx="2">
                  <c:v>3.5844564804867902</c:v>
                </c:pt>
                <c:pt idx="3">
                  <c:v>3.3635326841207398</c:v>
                </c:pt>
                <c:pt idx="4">
                  <c:v>7.0636611307389003</c:v>
                </c:pt>
                <c:pt idx="5">
                  <c:v>5.7842180754282397</c:v>
                </c:pt>
                <c:pt idx="6">
                  <c:v>2.7160432439846298</c:v>
                </c:pt>
                <c:pt idx="7">
                  <c:v>4.5811827220154804</c:v>
                </c:pt>
                <c:pt idx="8">
                  <c:v>7.1049981281557901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4AD-F545-B7F8-F17F063C0920}"/>
            </c:ext>
          </c:extLst>
        </c:ser>
        <c:ser>
          <c:idx val="13"/>
          <c:order val="13"/>
          <c:tx>
            <c:strRef>
              <c:f>'8'!$P$5</c:f>
              <c:strCache>
                <c:ptCount val="1"/>
                <c:pt idx="0">
                  <c:v>Altri prodotti n.c.a.</c:v>
                </c:pt>
              </c:strCache>
            </c:strRef>
          </c:tx>
          <c:spPr>
            <a:solidFill>
              <a:srgbClr val="FFFFFF">
                <a:alpha val="100000"/>
              </a:srgbClr>
            </a:solidFill>
            <a:ln cap="flat">
              <a:solidFill>
                <a:srgbClr val="44546A">
                  <a:alpha val="100000"/>
                </a:srgbClr>
              </a:solidFill>
              <a:round/>
            </a:ln>
          </c:spPr>
          <c:cat>
            <c:strRef>
              <c:f>'8'!$B$6:$B$14</c:f>
              <c:strCache>
                <c:ptCount val="9"/>
                <c:pt idx="0">
                  <c:v>1862-69</c:v>
                </c:pt>
                <c:pt idx="1">
                  <c:v>1870-79</c:v>
                </c:pt>
                <c:pt idx="2">
                  <c:v>1880-89</c:v>
                </c:pt>
                <c:pt idx="3">
                  <c:v>1890-99</c:v>
                </c:pt>
                <c:pt idx="4">
                  <c:v>1900-09</c:v>
                </c:pt>
                <c:pt idx="5">
                  <c:v>1910-14</c:v>
                </c:pt>
                <c:pt idx="6">
                  <c:v>1915-19</c:v>
                </c:pt>
                <c:pt idx="7">
                  <c:v>1920-29</c:v>
                </c:pt>
                <c:pt idx="8">
                  <c:v>1930-39</c:v>
                </c:pt>
              </c:strCache>
            </c:strRef>
          </c:cat>
          <c:val>
            <c:numRef>
              <c:f>'8'!$P$6:$P$14</c:f>
              <c:numCache>
                <c:formatCode>0.0</c:formatCode>
                <c:ptCount val="9"/>
                <c:pt idx="0">
                  <c:v>4.9997427779357997</c:v>
                </c:pt>
                <c:pt idx="1">
                  <c:v>5.2189501831192997</c:v>
                </c:pt>
                <c:pt idx="2">
                  <c:v>5.3269165542470303</c:v>
                </c:pt>
                <c:pt idx="3">
                  <c:v>4.3455023572923297</c:v>
                </c:pt>
                <c:pt idx="4">
                  <c:v>4.7210318130426501</c:v>
                </c:pt>
                <c:pt idx="5">
                  <c:v>5.9336235190519</c:v>
                </c:pt>
                <c:pt idx="6">
                  <c:v>3.2719923311589598</c:v>
                </c:pt>
                <c:pt idx="7">
                  <c:v>2.4536247350548099</c:v>
                </c:pt>
                <c:pt idx="8">
                  <c:v>3.2728882143143601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4AD-F545-B7F8-F17F063C0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1"/>
        <c:axId val="2222"/>
      </c:areaChart>
      <c:catAx>
        <c:axId val="111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>
            <a:solidFill>
              <a:srgbClr val="D9D9D9">
                <a:alpha val="100000"/>
              </a:srgbClr>
            </a:solidFill>
            <a:round/>
          </a:ln>
        </c:spPr>
        <c:txPr>
          <a:bodyPr/>
          <a:lstStyle/>
          <a:p>
            <a:pPr>
              <a:defRPr sz="800" b="0" i="0" u="none" baseline="0">
                <a:solidFill>
                  <a:srgbClr val="595959"/>
                </a:solidFill>
                <a:latin typeface="Arial"/>
                <a:ea typeface="Arial"/>
              </a:defRPr>
            </a:pPr>
            <a:endParaRPr lang="it-IT"/>
          </a:p>
        </c:txPr>
        <c:crossAx val="2222"/>
        <c:crosses val="autoZero"/>
        <c:auto val="1"/>
        <c:lblAlgn val="ctr"/>
        <c:lblOffset val="100"/>
        <c:noMultiLvlLbl val="1"/>
      </c:catAx>
      <c:valAx>
        <c:axId val="2222"/>
        <c:scaling>
          <c:orientation val="minMax"/>
        </c:scaling>
        <c:delete val="0"/>
        <c:axPos val="l"/>
        <c:majorGridlines>
          <c:spPr>
            <a:ln w="9525" cap="flat">
              <a:solidFill>
                <a:srgbClr val="D9D9D9">
                  <a:alpha val="100000"/>
                </a:srgbClr>
              </a:solidFill>
              <a:round/>
            </a:ln>
          </c:spPr>
        </c:majorGridlines>
        <c:numFmt formatCode="0%" sourceLinked="1"/>
        <c:majorTickMark val="none"/>
        <c:minorTickMark val="none"/>
        <c:tickLblPos val="low"/>
        <c:spPr>
          <a:noFill/>
          <a:ln cap="flat">
            <a:solidFill>
              <a:srgbClr val="44546A">
                <a:alpha val="100000"/>
              </a:srgbClr>
            </a:solidFill>
            <a:round/>
          </a:ln>
        </c:spPr>
        <c:txPr>
          <a:bodyPr/>
          <a:lstStyle/>
          <a:p>
            <a:pPr>
              <a:defRPr sz="800" b="0" i="0" u="none" baseline="0">
                <a:solidFill>
                  <a:srgbClr val="595959"/>
                </a:solidFill>
                <a:latin typeface="Arial"/>
                <a:ea typeface="Arial"/>
              </a:defRPr>
            </a:pPr>
            <a:endParaRPr lang="it-IT"/>
          </a:p>
        </c:txPr>
        <c:crossAx val="1111"/>
        <c:crossesAt val="67"/>
        <c:crossBetween val="midCat"/>
      </c:valAx>
      <c:spPr>
        <a:noFill/>
        <a:ln>
          <a:noFill/>
          <a:round/>
        </a:ln>
      </c:spPr>
    </c:plotArea>
    <c:plotVisOnly val="1"/>
    <c:dispBlanksAs val="zero"/>
    <c:showDLblsOverMax val="1"/>
  </c:chart>
  <c:spPr>
    <a:solidFill>
      <a:srgbClr val="FFFFFF">
        <a:alpha val="100000"/>
      </a:srgbClr>
    </a:solidFill>
    <a:ln>
      <a:noFill/>
      <a:round/>
    </a:ln>
  </c:spPr>
  <c:txPr>
    <a:bodyPr/>
    <a:lstStyle/>
    <a:p>
      <a:pPr>
        <a:defRPr sz="800" b="0" i="0" u="none" baseline="0">
          <a:solidFill>
            <a:srgbClr val="000000"/>
          </a:solidFill>
          <a:latin typeface="Arial"/>
          <a:ea typeface="Arial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plotArea>
      <c:layout>
        <c:manualLayout>
          <c:xMode val="edge"/>
          <c:yMode val="edge"/>
          <c:x val="2.6794672444239942E-2"/>
          <c:y val="0.10918114143920596"/>
          <c:w val="0.94641065511152012"/>
          <c:h val="0.84367245657568235"/>
        </c:manualLayout>
      </c:layout>
      <c:lineChart>
        <c:grouping val="standard"/>
        <c:varyColors val="0"/>
        <c:ser>
          <c:idx val="0"/>
          <c:order val="0"/>
          <c:tx>
            <c:strRef>
              <c:f>'8'!$V$5</c:f>
              <c:strCache>
                <c:ptCount val="1"/>
                <c:pt idx="0">
                  <c:v>Valore</c:v>
                </c:pt>
              </c:strCache>
            </c:strRef>
          </c:tx>
          <c:spPr>
            <a:ln w="28575">
              <a:solidFill>
                <a:srgbClr val="4472C4">
                  <a:alpha val="100000"/>
                </a:srgbClr>
              </a:solidFill>
              <a:round/>
            </a:ln>
          </c:spPr>
          <c:marker>
            <c:symbol val="none"/>
          </c:marker>
          <c:cat>
            <c:numRef>
              <c:f>'8'!$U$6:$U$86</c:f>
              <c:numCache>
                <c:formatCode>General</c:formatCode>
                <c:ptCount val="81"/>
                <c:pt idx="0">
                  <c:v>1862</c:v>
                </c:pt>
                <c:pt idx="1">
                  <c:v>1863</c:v>
                </c:pt>
                <c:pt idx="2">
                  <c:v>1864</c:v>
                </c:pt>
                <c:pt idx="3">
                  <c:v>1865</c:v>
                </c:pt>
                <c:pt idx="4">
                  <c:v>1866</c:v>
                </c:pt>
                <c:pt idx="5">
                  <c:v>1867</c:v>
                </c:pt>
                <c:pt idx="6">
                  <c:v>1868</c:v>
                </c:pt>
                <c:pt idx="7">
                  <c:v>1869</c:v>
                </c:pt>
                <c:pt idx="8">
                  <c:v>1870</c:v>
                </c:pt>
                <c:pt idx="9">
                  <c:v>1871</c:v>
                </c:pt>
                <c:pt idx="10">
                  <c:v>1872</c:v>
                </c:pt>
                <c:pt idx="11">
                  <c:v>1873</c:v>
                </c:pt>
                <c:pt idx="12">
                  <c:v>1874</c:v>
                </c:pt>
                <c:pt idx="13">
                  <c:v>1875</c:v>
                </c:pt>
                <c:pt idx="14">
                  <c:v>1876</c:v>
                </c:pt>
                <c:pt idx="15">
                  <c:v>1877</c:v>
                </c:pt>
                <c:pt idx="16">
                  <c:v>1878</c:v>
                </c:pt>
                <c:pt idx="17">
                  <c:v>1879</c:v>
                </c:pt>
                <c:pt idx="18">
                  <c:v>1880</c:v>
                </c:pt>
                <c:pt idx="19">
                  <c:v>1881</c:v>
                </c:pt>
                <c:pt idx="20">
                  <c:v>1882</c:v>
                </c:pt>
                <c:pt idx="21">
                  <c:v>1883</c:v>
                </c:pt>
                <c:pt idx="22">
                  <c:v>1884</c:v>
                </c:pt>
                <c:pt idx="23">
                  <c:v>1885</c:v>
                </c:pt>
                <c:pt idx="24">
                  <c:v>1886</c:v>
                </c:pt>
                <c:pt idx="25">
                  <c:v>1887</c:v>
                </c:pt>
                <c:pt idx="26">
                  <c:v>1888</c:v>
                </c:pt>
                <c:pt idx="27">
                  <c:v>1889</c:v>
                </c:pt>
                <c:pt idx="28">
                  <c:v>1890</c:v>
                </c:pt>
                <c:pt idx="29">
                  <c:v>1891</c:v>
                </c:pt>
                <c:pt idx="30">
                  <c:v>1892</c:v>
                </c:pt>
                <c:pt idx="31">
                  <c:v>1893</c:v>
                </c:pt>
                <c:pt idx="32">
                  <c:v>1894</c:v>
                </c:pt>
                <c:pt idx="33">
                  <c:v>1895</c:v>
                </c:pt>
                <c:pt idx="34">
                  <c:v>1896</c:v>
                </c:pt>
                <c:pt idx="35">
                  <c:v>1897</c:v>
                </c:pt>
                <c:pt idx="36">
                  <c:v>1898</c:v>
                </c:pt>
                <c:pt idx="37">
                  <c:v>1899</c:v>
                </c:pt>
                <c:pt idx="38">
                  <c:v>1900</c:v>
                </c:pt>
                <c:pt idx="39">
                  <c:v>1901</c:v>
                </c:pt>
                <c:pt idx="40">
                  <c:v>1902</c:v>
                </c:pt>
                <c:pt idx="41">
                  <c:v>1903</c:v>
                </c:pt>
                <c:pt idx="42">
                  <c:v>1904</c:v>
                </c:pt>
                <c:pt idx="43">
                  <c:v>1905</c:v>
                </c:pt>
                <c:pt idx="44">
                  <c:v>1906</c:v>
                </c:pt>
                <c:pt idx="45">
                  <c:v>1907</c:v>
                </c:pt>
                <c:pt idx="46">
                  <c:v>1908</c:v>
                </c:pt>
                <c:pt idx="47">
                  <c:v>1909</c:v>
                </c:pt>
                <c:pt idx="48">
                  <c:v>1910</c:v>
                </c:pt>
                <c:pt idx="49">
                  <c:v>1911</c:v>
                </c:pt>
                <c:pt idx="50">
                  <c:v>1912</c:v>
                </c:pt>
                <c:pt idx="51">
                  <c:v>1913</c:v>
                </c:pt>
                <c:pt idx="52">
                  <c:v>1914</c:v>
                </c:pt>
                <c:pt idx="53">
                  <c:v>1915</c:v>
                </c:pt>
                <c:pt idx="54">
                  <c:v>1916</c:v>
                </c:pt>
                <c:pt idx="55">
                  <c:v>1917</c:v>
                </c:pt>
                <c:pt idx="56">
                  <c:v>1918</c:v>
                </c:pt>
                <c:pt idx="57">
                  <c:v>1919</c:v>
                </c:pt>
                <c:pt idx="58">
                  <c:v>1920</c:v>
                </c:pt>
                <c:pt idx="59">
                  <c:v>1921</c:v>
                </c:pt>
                <c:pt idx="60">
                  <c:v>1922</c:v>
                </c:pt>
                <c:pt idx="61">
                  <c:v>1923</c:v>
                </c:pt>
                <c:pt idx="62">
                  <c:v>1924</c:v>
                </c:pt>
                <c:pt idx="63">
                  <c:v>1925</c:v>
                </c:pt>
                <c:pt idx="64">
                  <c:v>1926</c:v>
                </c:pt>
                <c:pt idx="65">
                  <c:v>1927</c:v>
                </c:pt>
                <c:pt idx="66">
                  <c:v>1928</c:v>
                </c:pt>
                <c:pt idx="67">
                  <c:v>1929</c:v>
                </c:pt>
                <c:pt idx="68">
                  <c:v>1930</c:v>
                </c:pt>
                <c:pt idx="69">
                  <c:v>1931</c:v>
                </c:pt>
                <c:pt idx="70">
                  <c:v>1932</c:v>
                </c:pt>
                <c:pt idx="71">
                  <c:v>1933</c:v>
                </c:pt>
                <c:pt idx="72">
                  <c:v>1934</c:v>
                </c:pt>
                <c:pt idx="73">
                  <c:v>1935</c:v>
                </c:pt>
                <c:pt idx="74">
                  <c:v>1936</c:v>
                </c:pt>
                <c:pt idx="75">
                  <c:v>1937</c:v>
                </c:pt>
                <c:pt idx="76">
                  <c:v>1938</c:v>
                </c:pt>
                <c:pt idx="77">
                  <c:v>1939</c:v>
                </c:pt>
                <c:pt idx="78">
                  <c:v>1940</c:v>
                </c:pt>
                <c:pt idx="79">
                  <c:v>1941</c:v>
                </c:pt>
                <c:pt idx="80">
                  <c:v>1942</c:v>
                </c:pt>
              </c:numCache>
            </c:numRef>
          </c:cat>
          <c:val>
            <c:numRef>
              <c:f>'8'!$V$6:$V$86</c:f>
              <c:numCache>
                <c:formatCode>0</c:formatCode>
                <c:ptCount val="81"/>
                <c:pt idx="0">
                  <c:v>100</c:v>
                </c:pt>
                <c:pt idx="1">
                  <c:v>108.674698795181</c:v>
                </c:pt>
                <c:pt idx="2">
                  <c:v>118.55421686747</c:v>
                </c:pt>
                <c:pt idx="3">
                  <c:v>116.265060240964</c:v>
                </c:pt>
                <c:pt idx="4">
                  <c:v>104.698795180723</c:v>
                </c:pt>
                <c:pt idx="5">
                  <c:v>106.506024096386</c:v>
                </c:pt>
                <c:pt idx="6">
                  <c:v>107.831325301205</c:v>
                </c:pt>
                <c:pt idx="7">
                  <c:v>112.65060240963901</c:v>
                </c:pt>
                <c:pt idx="8">
                  <c:v>107.831325301205</c:v>
                </c:pt>
                <c:pt idx="9">
                  <c:v>115.78313253012099</c:v>
                </c:pt>
                <c:pt idx="10">
                  <c:v>142.53012048192801</c:v>
                </c:pt>
                <c:pt idx="11">
                  <c:v>151.92771084337301</c:v>
                </c:pt>
                <c:pt idx="12">
                  <c:v>156.14457831325299</c:v>
                </c:pt>
                <c:pt idx="13">
                  <c:v>145.421686746988</c:v>
                </c:pt>
                <c:pt idx="14">
                  <c:v>157.46987951807199</c:v>
                </c:pt>
                <c:pt idx="15">
                  <c:v>137.590361445783</c:v>
                </c:pt>
                <c:pt idx="16">
                  <c:v>127.951807228916</c:v>
                </c:pt>
                <c:pt idx="17">
                  <c:v>150.843373493976</c:v>
                </c:pt>
                <c:pt idx="18">
                  <c:v>143.012048192771</c:v>
                </c:pt>
                <c:pt idx="19">
                  <c:v>149.39759036144599</c:v>
                </c:pt>
                <c:pt idx="20">
                  <c:v>147.831325301205</c:v>
                </c:pt>
                <c:pt idx="21">
                  <c:v>155.18072289156601</c:v>
                </c:pt>
                <c:pt idx="22">
                  <c:v>158.915662650602</c:v>
                </c:pt>
                <c:pt idx="23">
                  <c:v>175.903614457831</c:v>
                </c:pt>
                <c:pt idx="24">
                  <c:v>175.66265060241</c:v>
                </c:pt>
                <c:pt idx="25">
                  <c:v>193.37349397590401</c:v>
                </c:pt>
                <c:pt idx="26">
                  <c:v>141.56626506024099</c:v>
                </c:pt>
                <c:pt idx="27">
                  <c:v>167.590361445783</c:v>
                </c:pt>
                <c:pt idx="28">
                  <c:v>158.915662650602</c:v>
                </c:pt>
                <c:pt idx="29">
                  <c:v>135.78313253012101</c:v>
                </c:pt>
                <c:pt idx="30">
                  <c:v>141.325301204819</c:v>
                </c:pt>
                <c:pt idx="31">
                  <c:v>143.493975903615</c:v>
                </c:pt>
                <c:pt idx="32">
                  <c:v>131.927710843374</c:v>
                </c:pt>
                <c:pt idx="33">
                  <c:v>143.012048192771</c:v>
                </c:pt>
                <c:pt idx="34">
                  <c:v>142.168674698795</c:v>
                </c:pt>
                <c:pt idx="35">
                  <c:v>143.61445783132501</c:v>
                </c:pt>
                <c:pt idx="36">
                  <c:v>170.240963855422</c:v>
                </c:pt>
                <c:pt idx="37">
                  <c:v>181.56626506024099</c:v>
                </c:pt>
                <c:pt idx="38">
                  <c:v>204.81927710843399</c:v>
                </c:pt>
                <c:pt idx="39">
                  <c:v>206.987951807229</c:v>
                </c:pt>
                <c:pt idx="40">
                  <c:v>207.590361445783</c:v>
                </c:pt>
                <c:pt idx="41">
                  <c:v>218.43373493975901</c:v>
                </c:pt>
                <c:pt idx="42">
                  <c:v>226.265060240964</c:v>
                </c:pt>
                <c:pt idx="43">
                  <c:v>242.89156626505999</c:v>
                </c:pt>
                <c:pt idx="44">
                  <c:v>302.89156626506002</c:v>
                </c:pt>
                <c:pt idx="45">
                  <c:v>347.10843373493998</c:v>
                </c:pt>
                <c:pt idx="46">
                  <c:v>350.96385542168701</c:v>
                </c:pt>
                <c:pt idx="47">
                  <c:v>374.93975903614501</c:v>
                </c:pt>
                <c:pt idx="48">
                  <c:v>391.08433734939803</c:v>
                </c:pt>
                <c:pt idx="49">
                  <c:v>408.31325301204799</c:v>
                </c:pt>
                <c:pt idx="50">
                  <c:v>446.02409638554201</c:v>
                </c:pt>
                <c:pt idx="51">
                  <c:v>439.27710843373501</c:v>
                </c:pt>
                <c:pt idx="52">
                  <c:v>352.16867469879497</c:v>
                </c:pt>
                <c:pt idx="53">
                  <c:v>566.746987951807</c:v>
                </c:pt>
                <c:pt idx="54">
                  <c:v>1010.84337349398</c:v>
                </c:pt>
                <c:pt idx="55">
                  <c:v>1685.5421686747</c:v>
                </c:pt>
                <c:pt idx="56">
                  <c:v>1932.40963855422</c:v>
                </c:pt>
                <c:pt idx="57">
                  <c:v>2002.77108433735</c:v>
                </c:pt>
                <c:pt idx="58">
                  <c:v>3231.5662650602399</c:v>
                </c:pt>
                <c:pt idx="59">
                  <c:v>2037.83132530121</c:v>
                </c:pt>
                <c:pt idx="60">
                  <c:v>1896.5060240963901</c:v>
                </c:pt>
                <c:pt idx="61">
                  <c:v>2067.1084337349398</c:v>
                </c:pt>
                <c:pt idx="62">
                  <c:v>2334.0963855421701</c:v>
                </c:pt>
                <c:pt idx="63">
                  <c:v>3156.6265060240999</c:v>
                </c:pt>
                <c:pt idx="64">
                  <c:v>3117.9518072289202</c:v>
                </c:pt>
                <c:pt idx="65">
                  <c:v>2454.81927710843</c:v>
                </c:pt>
                <c:pt idx="66">
                  <c:v>2640.9638554216899</c:v>
                </c:pt>
                <c:pt idx="67">
                  <c:v>2566.6265060240999</c:v>
                </c:pt>
                <c:pt idx="68">
                  <c:v>2090</c:v>
                </c:pt>
                <c:pt idx="69">
                  <c:v>1402.77108433735</c:v>
                </c:pt>
                <c:pt idx="70">
                  <c:v>996.14457831325296</c:v>
                </c:pt>
                <c:pt idx="71">
                  <c:v>895.42168674698803</c:v>
                </c:pt>
                <c:pt idx="72">
                  <c:v>924.69879518072298</c:v>
                </c:pt>
                <c:pt idx="73">
                  <c:v>938.55421686747002</c:v>
                </c:pt>
                <c:pt idx="74">
                  <c:v>727.59036144578295</c:v>
                </c:pt>
                <c:pt idx="75">
                  <c:v>1679.87951807229</c:v>
                </c:pt>
                <c:pt idx="76">
                  <c:v>1358.1927710843399</c:v>
                </c:pt>
                <c:pt idx="77">
                  <c:v>1242.04819277108</c:v>
                </c:pt>
                <c:pt idx="78">
                  <c:v>1592.77108433735</c:v>
                </c:pt>
                <c:pt idx="79">
                  <c:v>1381.5662650602401</c:v>
                </c:pt>
                <c:pt idx="80">
                  <c:v>1691.3253012048201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7-6446-B079-79FB9DE59B76}"/>
            </c:ext>
          </c:extLst>
        </c:ser>
        <c:ser>
          <c:idx val="1"/>
          <c:order val="1"/>
          <c:tx>
            <c:strRef>
              <c:f>'8'!$W$5</c:f>
              <c:strCache>
                <c:ptCount val="1"/>
                <c:pt idx="0">
                  <c:v>Volume(defl.Pil)</c:v>
                </c:pt>
              </c:strCache>
            </c:strRef>
          </c:tx>
          <c:spPr>
            <a:ln w="28575">
              <a:solidFill>
                <a:srgbClr val="ED7D31">
                  <a:alpha val="100000"/>
                </a:srgbClr>
              </a:solidFill>
              <a:round/>
            </a:ln>
          </c:spPr>
          <c:marker>
            <c:symbol val="none"/>
          </c:marker>
          <c:cat>
            <c:numRef>
              <c:f>'8'!$U$6:$U$86</c:f>
              <c:numCache>
                <c:formatCode>General</c:formatCode>
                <c:ptCount val="81"/>
                <c:pt idx="0">
                  <c:v>1862</c:v>
                </c:pt>
                <c:pt idx="1">
                  <c:v>1863</c:v>
                </c:pt>
                <c:pt idx="2">
                  <c:v>1864</c:v>
                </c:pt>
                <c:pt idx="3">
                  <c:v>1865</c:v>
                </c:pt>
                <c:pt idx="4">
                  <c:v>1866</c:v>
                </c:pt>
                <c:pt idx="5">
                  <c:v>1867</c:v>
                </c:pt>
                <c:pt idx="6">
                  <c:v>1868</c:v>
                </c:pt>
                <c:pt idx="7">
                  <c:v>1869</c:v>
                </c:pt>
                <c:pt idx="8">
                  <c:v>1870</c:v>
                </c:pt>
                <c:pt idx="9">
                  <c:v>1871</c:v>
                </c:pt>
                <c:pt idx="10">
                  <c:v>1872</c:v>
                </c:pt>
                <c:pt idx="11">
                  <c:v>1873</c:v>
                </c:pt>
                <c:pt idx="12">
                  <c:v>1874</c:v>
                </c:pt>
                <c:pt idx="13">
                  <c:v>1875</c:v>
                </c:pt>
                <c:pt idx="14">
                  <c:v>1876</c:v>
                </c:pt>
                <c:pt idx="15">
                  <c:v>1877</c:v>
                </c:pt>
                <c:pt idx="16">
                  <c:v>1878</c:v>
                </c:pt>
                <c:pt idx="17">
                  <c:v>1879</c:v>
                </c:pt>
                <c:pt idx="18">
                  <c:v>1880</c:v>
                </c:pt>
                <c:pt idx="19">
                  <c:v>1881</c:v>
                </c:pt>
                <c:pt idx="20">
                  <c:v>1882</c:v>
                </c:pt>
                <c:pt idx="21">
                  <c:v>1883</c:v>
                </c:pt>
                <c:pt idx="22">
                  <c:v>1884</c:v>
                </c:pt>
                <c:pt idx="23">
                  <c:v>1885</c:v>
                </c:pt>
                <c:pt idx="24">
                  <c:v>1886</c:v>
                </c:pt>
                <c:pt idx="25">
                  <c:v>1887</c:v>
                </c:pt>
                <c:pt idx="26">
                  <c:v>1888</c:v>
                </c:pt>
                <c:pt idx="27">
                  <c:v>1889</c:v>
                </c:pt>
                <c:pt idx="28">
                  <c:v>1890</c:v>
                </c:pt>
                <c:pt idx="29">
                  <c:v>1891</c:v>
                </c:pt>
                <c:pt idx="30">
                  <c:v>1892</c:v>
                </c:pt>
                <c:pt idx="31">
                  <c:v>1893</c:v>
                </c:pt>
                <c:pt idx="32">
                  <c:v>1894</c:v>
                </c:pt>
                <c:pt idx="33">
                  <c:v>1895</c:v>
                </c:pt>
                <c:pt idx="34">
                  <c:v>1896</c:v>
                </c:pt>
                <c:pt idx="35">
                  <c:v>1897</c:v>
                </c:pt>
                <c:pt idx="36">
                  <c:v>1898</c:v>
                </c:pt>
                <c:pt idx="37">
                  <c:v>1899</c:v>
                </c:pt>
                <c:pt idx="38">
                  <c:v>1900</c:v>
                </c:pt>
                <c:pt idx="39">
                  <c:v>1901</c:v>
                </c:pt>
                <c:pt idx="40">
                  <c:v>1902</c:v>
                </c:pt>
                <c:pt idx="41">
                  <c:v>1903</c:v>
                </c:pt>
                <c:pt idx="42">
                  <c:v>1904</c:v>
                </c:pt>
                <c:pt idx="43">
                  <c:v>1905</c:v>
                </c:pt>
                <c:pt idx="44">
                  <c:v>1906</c:v>
                </c:pt>
                <c:pt idx="45">
                  <c:v>1907</c:v>
                </c:pt>
                <c:pt idx="46">
                  <c:v>1908</c:v>
                </c:pt>
                <c:pt idx="47">
                  <c:v>1909</c:v>
                </c:pt>
                <c:pt idx="48">
                  <c:v>1910</c:v>
                </c:pt>
                <c:pt idx="49">
                  <c:v>1911</c:v>
                </c:pt>
                <c:pt idx="50">
                  <c:v>1912</c:v>
                </c:pt>
                <c:pt idx="51">
                  <c:v>1913</c:v>
                </c:pt>
                <c:pt idx="52">
                  <c:v>1914</c:v>
                </c:pt>
                <c:pt idx="53">
                  <c:v>1915</c:v>
                </c:pt>
                <c:pt idx="54">
                  <c:v>1916</c:v>
                </c:pt>
                <c:pt idx="55">
                  <c:v>1917</c:v>
                </c:pt>
                <c:pt idx="56">
                  <c:v>1918</c:v>
                </c:pt>
                <c:pt idx="57">
                  <c:v>1919</c:v>
                </c:pt>
                <c:pt idx="58">
                  <c:v>1920</c:v>
                </c:pt>
                <c:pt idx="59">
                  <c:v>1921</c:v>
                </c:pt>
                <c:pt idx="60">
                  <c:v>1922</c:v>
                </c:pt>
                <c:pt idx="61">
                  <c:v>1923</c:v>
                </c:pt>
                <c:pt idx="62">
                  <c:v>1924</c:v>
                </c:pt>
                <c:pt idx="63">
                  <c:v>1925</c:v>
                </c:pt>
                <c:pt idx="64">
                  <c:v>1926</c:v>
                </c:pt>
                <c:pt idx="65">
                  <c:v>1927</c:v>
                </c:pt>
                <c:pt idx="66">
                  <c:v>1928</c:v>
                </c:pt>
                <c:pt idx="67">
                  <c:v>1929</c:v>
                </c:pt>
                <c:pt idx="68">
                  <c:v>1930</c:v>
                </c:pt>
                <c:pt idx="69">
                  <c:v>1931</c:v>
                </c:pt>
                <c:pt idx="70">
                  <c:v>1932</c:v>
                </c:pt>
                <c:pt idx="71">
                  <c:v>1933</c:v>
                </c:pt>
                <c:pt idx="72">
                  <c:v>1934</c:v>
                </c:pt>
                <c:pt idx="73">
                  <c:v>1935</c:v>
                </c:pt>
                <c:pt idx="74">
                  <c:v>1936</c:v>
                </c:pt>
                <c:pt idx="75">
                  <c:v>1937</c:v>
                </c:pt>
                <c:pt idx="76">
                  <c:v>1938</c:v>
                </c:pt>
                <c:pt idx="77">
                  <c:v>1939</c:v>
                </c:pt>
                <c:pt idx="78">
                  <c:v>1940</c:v>
                </c:pt>
                <c:pt idx="79">
                  <c:v>1941</c:v>
                </c:pt>
                <c:pt idx="80">
                  <c:v>1942</c:v>
                </c:pt>
              </c:numCache>
            </c:numRef>
          </c:cat>
          <c:val>
            <c:numRef>
              <c:f>'8'!$W$6:$W$86</c:f>
              <c:numCache>
                <c:formatCode>0</c:formatCode>
                <c:ptCount val="81"/>
                <c:pt idx="0">
                  <c:v>100</c:v>
                </c:pt>
                <c:pt idx="1">
                  <c:v>113.647999289632</c:v>
                </c:pt>
                <c:pt idx="2">
                  <c:v>124.820632701327</c:v>
                </c:pt>
                <c:pt idx="3">
                  <c:v>122.393036842648</c:v>
                </c:pt>
                <c:pt idx="4">
                  <c:v>104.12609546799</c:v>
                </c:pt>
                <c:pt idx="5">
                  <c:v>101.67640545077499</c:v>
                </c:pt>
                <c:pt idx="6">
                  <c:v>99.785462259151402</c:v>
                </c:pt>
                <c:pt idx="7">
                  <c:v>110.10062773781</c:v>
                </c:pt>
                <c:pt idx="8">
                  <c:v>106.54605957291</c:v>
                </c:pt>
                <c:pt idx="9">
                  <c:v>111.636685029894</c:v>
                </c:pt>
                <c:pt idx="10">
                  <c:v>126.54612949983201</c:v>
                </c:pt>
                <c:pt idx="11">
                  <c:v>121.07053596365201</c:v>
                </c:pt>
                <c:pt idx="12">
                  <c:v>129.151230006855</c:v>
                </c:pt>
                <c:pt idx="13">
                  <c:v>141.07794090153001</c:v>
                </c:pt>
                <c:pt idx="14">
                  <c:v>152.23849411159</c:v>
                </c:pt>
                <c:pt idx="15">
                  <c:v>119.90885154842699</c:v>
                </c:pt>
                <c:pt idx="16">
                  <c:v>115.667828095396</c:v>
                </c:pt>
                <c:pt idx="17">
                  <c:v>143.26768198545599</c:v>
                </c:pt>
                <c:pt idx="18">
                  <c:v>130.60153605603099</c:v>
                </c:pt>
                <c:pt idx="19">
                  <c:v>142.86684623232401</c:v>
                </c:pt>
                <c:pt idx="20">
                  <c:v>139.856482476666</c:v>
                </c:pt>
                <c:pt idx="21">
                  <c:v>155.47425837397799</c:v>
                </c:pt>
                <c:pt idx="22">
                  <c:v>163.100561838159</c:v>
                </c:pt>
                <c:pt idx="23">
                  <c:v>172.84289425127201</c:v>
                </c:pt>
                <c:pt idx="24">
                  <c:v>168.43006779126199</c:v>
                </c:pt>
                <c:pt idx="25">
                  <c:v>198.068495629865</c:v>
                </c:pt>
                <c:pt idx="26">
                  <c:v>146.348924733827</c:v>
                </c:pt>
                <c:pt idx="27">
                  <c:v>162.219007155447</c:v>
                </c:pt>
                <c:pt idx="28">
                  <c:v>148.02207348750301</c:v>
                </c:pt>
                <c:pt idx="29">
                  <c:v>128.781477592275</c:v>
                </c:pt>
                <c:pt idx="30">
                  <c:v>143.65860132473099</c:v>
                </c:pt>
                <c:pt idx="31">
                  <c:v>150.55267407627201</c:v>
                </c:pt>
                <c:pt idx="32">
                  <c:v>143.104422005114</c:v>
                </c:pt>
                <c:pt idx="33">
                  <c:v>148.350199252897</c:v>
                </c:pt>
                <c:pt idx="34">
                  <c:v>147.66719617577701</c:v>
                </c:pt>
                <c:pt idx="35">
                  <c:v>149.63430021051599</c:v>
                </c:pt>
                <c:pt idx="36">
                  <c:v>174.311075055944</c:v>
                </c:pt>
                <c:pt idx="37">
                  <c:v>182.01066831417899</c:v>
                </c:pt>
                <c:pt idx="38">
                  <c:v>207.022047372494</c:v>
                </c:pt>
                <c:pt idx="39">
                  <c:v>208.89726634553099</c:v>
                </c:pt>
                <c:pt idx="40">
                  <c:v>213.38187335522099</c:v>
                </c:pt>
                <c:pt idx="41">
                  <c:v>219.09619163546299</c:v>
                </c:pt>
                <c:pt idx="42">
                  <c:v>230.177873165367</c:v>
                </c:pt>
                <c:pt idx="43">
                  <c:v>242.536400477276</c:v>
                </c:pt>
                <c:pt idx="44">
                  <c:v>287.34367892871398</c:v>
                </c:pt>
                <c:pt idx="45">
                  <c:v>314.54795793139999</c:v>
                </c:pt>
                <c:pt idx="46">
                  <c:v>329.242422036302</c:v>
                </c:pt>
                <c:pt idx="47">
                  <c:v>343.83228971403099</c:v>
                </c:pt>
                <c:pt idx="48">
                  <c:v>346.54064185268498</c:v>
                </c:pt>
                <c:pt idx="49">
                  <c:v>332.93146527329998</c:v>
                </c:pt>
                <c:pt idx="50">
                  <c:v>348.57231278381499</c:v>
                </c:pt>
                <c:pt idx="51">
                  <c:v>345.64736848054298</c:v>
                </c:pt>
                <c:pt idx="52">
                  <c:v>277.27154548871499</c:v>
                </c:pt>
                <c:pt idx="53">
                  <c:v>386.72889781285397</c:v>
                </c:pt>
                <c:pt idx="54">
                  <c:v>529.08082961543505</c:v>
                </c:pt>
                <c:pt idx="55">
                  <c:v>618.39628539123203</c:v>
                </c:pt>
                <c:pt idx="56">
                  <c:v>499.198036570792</c:v>
                </c:pt>
                <c:pt idx="57">
                  <c:v>450.44090571943099</c:v>
                </c:pt>
                <c:pt idx="58">
                  <c:v>528.94251569858</c:v>
                </c:pt>
                <c:pt idx="59">
                  <c:v>321.11314850835998</c:v>
                </c:pt>
                <c:pt idx="60">
                  <c:v>304.12156163022399</c:v>
                </c:pt>
                <c:pt idx="61">
                  <c:v>334.88012971980203</c:v>
                </c:pt>
                <c:pt idx="62">
                  <c:v>381.94479280761402</c:v>
                </c:pt>
                <c:pt idx="63">
                  <c:v>445.69750214930201</c:v>
                </c:pt>
                <c:pt idx="64">
                  <c:v>413.98807110985399</c:v>
                </c:pt>
                <c:pt idx="65">
                  <c:v>364.18947623708999</c:v>
                </c:pt>
                <c:pt idx="66">
                  <c:v>412.20731640249102</c:v>
                </c:pt>
                <c:pt idx="67">
                  <c:v>412.10635946127098</c:v>
                </c:pt>
                <c:pt idx="68">
                  <c:v>363.55936027616502</c:v>
                </c:pt>
                <c:pt idx="69">
                  <c:v>271.01487305008197</c:v>
                </c:pt>
                <c:pt idx="70">
                  <c:v>209.39260898156101</c:v>
                </c:pt>
                <c:pt idx="71">
                  <c:v>203.34531597592101</c:v>
                </c:pt>
                <c:pt idx="72">
                  <c:v>209.17585175717099</c:v>
                </c:pt>
                <c:pt idx="73">
                  <c:v>202.025117605487</c:v>
                </c:pt>
                <c:pt idx="74">
                  <c:v>145.723369810561</c:v>
                </c:pt>
                <c:pt idx="75">
                  <c:v>293.824744370556</c:v>
                </c:pt>
                <c:pt idx="76">
                  <c:v>224.23109725641399</c:v>
                </c:pt>
                <c:pt idx="77">
                  <c:v>197.308174779181</c:v>
                </c:pt>
                <c:pt idx="78">
                  <c:v>209.9932838531</c:v>
                </c:pt>
                <c:pt idx="79">
                  <c:v>150.10396032998301</c:v>
                </c:pt>
                <c:pt idx="80">
                  <c:v>139.409239194853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87-6446-B079-79FB9DE59B76}"/>
            </c:ext>
          </c:extLst>
        </c:ser>
        <c:ser>
          <c:idx val="2"/>
          <c:order val="2"/>
          <c:tx>
            <c:strRef>
              <c:f>'8'!$X$5</c:f>
              <c:strCache>
                <c:ptCount val="1"/>
                <c:pt idx="0">
                  <c:v>Volume (defl.importazioni)</c:v>
                </c:pt>
              </c:strCache>
            </c:strRef>
          </c:tx>
          <c:spPr>
            <a:ln w="28575">
              <a:solidFill>
                <a:srgbClr val="ED7D31">
                  <a:alpha val="100000"/>
                </a:srgbClr>
              </a:solidFill>
              <a:prstDash val="dot"/>
              <a:round/>
            </a:ln>
          </c:spPr>
          <c:marker>
            <c:symbol val="none"/>
          </c:marker>
          <c:cat>
            <c:numRef>
              <c:f>'8'!$U$6:$U$86</c:f>
              <c:numCache>
                <c:formatCode>General</c:formatCode>
                <c:ptCount val="81"/>
                <c:pt idx="0">
                  <c:v>1862</c:v>
                </c:pt>
                <c:pt idx="1">
                  <c:v>1863</c:v>
                </c:pt>
                <c:pt idx="2">
                  <c:v>1864</c:v>
                </c:pt>
                <c:pt idx="3">
                  <c:v>1865</c:v>
                </c:pt>
                <c:pt idx="4">
                  <c:v>1866</c:v>
                </c:pt>
                <c:pt idx="5">
                  <c:v>1867</c:v>
                </c:pt>
                <c:pt idx="6">
                  <c:v>1868</c:v>
                </c:pt>
                <c:pt idx="7">
                  <c:v>1869</c:v>
                </c:pt>
                <c:pt idx="8">
                  <c:v>1870</c:v>
                </c:pt>
                <c:pt idx="9">
                  <c:v>1871</c:v>
                </c:pt>
                <c:pt idx="10">
                  <c:v>1872</c:v>
                </c:pt>
                <c:pt idx="11">
                  <c:v>1873</c:v>
                </c:pt>
                <c:pt idx="12">
                  <c:v>1874</c:v>
                </c:pt>
                <c:pt idx="13">
                  <c:v>1875</c:v>
                </c:pt>
                <c:pt idx="14">
                  <c:v>1876</c:v>
                </c:pt>
                <c:pt idx="15">
                  <c:v>1877</c:v>
                </c:pt>
                <c:pt idx="16">
                  <c:v>1878</c:v>
                </c:pt>
                <c:pt idx="17">
                  <c:v>1879</c:v>
                </c:pt>
                <c:pt idx="18">
                  <c:v>1880</c:v>
                </c:pt>
                <c:pt idx="19">
                  <c:v>1881</c:v>
                </c:pt>
                <c:pt idx="20">
                  <c:v>1882</c:v>
                </c:pt>
                <c:pt idx="21">
                  <c:v>1883</c:v>
                </c:pt>
                <c:pt idx="22">
                  <c:v>1884</c:v>
                </c:pt>
                <c:pt idx="23">
                  <c:v>1885</c:v>
                </c:pt>
                <c:pt idx="24">
                  <c:v>1886</c:v>
                </c:pt>
                <c:pt idx="25">
                  <c:v>1887</c:v>
                </c:pt>
                <c:pt idx="26">
                  <c:v>1888</c:v>
                </c:pt>
                <c:pt idx="27">
                  <c:v>1889</c:v>
                </c:pt>
                <c:pt idx="28">
                  <c:v>1890</c:v>
                </c:pt>
                <c:pt idx="29">
                  <c:v>1891</c:v>
                </c:pt>
                <c:pt idx="30">
                  <c:v>1892</c:v>
                </c:pt>
                <c:pt idx="31">
                  <c:v>1893</c:v>
                </c:pt>
                <c:pt idx="32">
                  <c:v>1894</c:v>
                </c:pt>
                <c:pt idx="33">
                  <c:v>1895</c:v>
                </c:pt>
                <c:pt idx="34">
                  <c:v>1896</c:v>
                </c:pt>
                <c:pt idx="35">
                  <c:v>1897</c:v>
                </c:pt>
                <c:pt idx="36">
                  <c:v>1898</c:v>
                </c:pt>
                <c:pt idx="37">
                  <c:v>1899</c:v>
                </c:pt>
                <c:pt idx="38">
                  <c:v>1900</c:v>
                </c:pt>
                <c:pt idx="39">
                  <c:v>1901</c:v>
                </c:pt>
                <c:pt idx="40">
                  <c:v>1902</c:v>
                </c:pt>
                <c:pt idx="41">
                  <c:v>1903</c:v>
                </c:pt>
                <c:pt idx="42">
                  <c:v>1904</c:v>
                </c:pt>
                <c:pt idx="43">
                  <c:v>1905</c:v>
                </c:pt>
                <c:pt idx="44">
                  <c:v>1906</c:v>
                </c:pt>
                <c:pt idx="45">
                  <c:v>1907</c:v>
                </c:pt>
                <c:pt idx="46">
                  <c:v>1908</c:v>
                </c:pt>
                <c:pt idx="47">
                  <c:v>1909</c:v>
                </c:pt>
                <c:pt idx="48">
                  <c:v>1910</c:v>
                </c:pt>
                <c:pt idx="49">
                  <c:v>1911</c:v>
                </c:pt>
                <c:pt idx="50">
                  <c:v>1912</c:v>
                </c:pt>
                <c:pt idx="51">
                  <c:v>1913</c:v>
                </c:pt>
                <c:pt idx="52">
                  <c:v>1914</c:v>
                </c:pt>
                <c:pt idx="53">
                  <c:v>1915</c:v>
                </c:pt>
                <c:pt idx="54">
                  <c:v>1916</c:v>
                </c:pt>
                <c:pt idx="55">
                  <c:v>1917</c:v>
                </c:pt>
                <c:pt idx="56">
                  <c:v>1918</c:v>
                </c:pt>
                <c:pt idx="57">
                  <c:v>1919</c:v>
                </c:pt>
                <c:pt idx="58">
                  <c:v>1920</c:v>
                </c:pt>
                <c:pt idx="59">
                  <c:v>1921</c:v>
                </c:pt>
                <c:pt idx="60">
                  <c:v>1922</c:v>
                </c:pt>
                <c:pt idx="61">
                  <c:v>1923</c:v>
                </c:pt>
                <c:pt idx="62">
                  <c:v>1924</c:v>
                </c:pt>
                <c:pt idx="63">
                  <c:v>1925</c:v>
                </c:pt>
                <c:pt idx="64">
                  <c:v>1926</c:v>
                </c:pt>
                <c:pt idx="65">
                  <c:v>1927</c:v>
                </c:pt>
                <c:pt idx="66">
                  <c:v>1928</c:v>
                </c:pt>
                <c:pt idx="67">
                  <c:v>1929</c:v>
                </c:pt>
                <c:pt idx="68">
                  <c:v>1930</c:v>
                </c:pt>
                <c:pt idx="69">
                  <c:v>1931</c:v>
                </c:pt>
                <c:pt idx="70">
                  <c:v>1932</c:v>
                </c:pt>
                <c:pt idx="71">
                  <c:v>1933</c:v>
                </c:pt>
                <c:pt idx="72">
                  <c:v>1934</c:v>
                </c:pt>
                <c:pt idx="73">
                  <c:v>1935</c:v>
                </c:pt>
                <c:pt idx="74">
                  <c:v>1936</c:v>
                </c:pt>
                <c:pt idx="75">
                  <c:v>1937</c:v>
                </c:pt>
                <c:pt idx="76">
                  <c:v>1938</c:v>
                </c:pt>
                <c:pt idx="77">
                  <c:v>1939</c:v>
                </c:pt>
                <c:pt idx="78">
                  <c:v>1940</c:v>
                </c:pt>
                <c:pt idx="79">
                  <c:v>1941</c:v>
                </c:pt>
                <c:pt idx="80">
                  <c:v>1942</c:v>
                </c:pt>
              </c:numCache>
            </c:numRef>
          </c:cat>
          <c:val>
            <c:numRef>
              <c:f>'8'!$X$6:$X$86</c:f>
              <c:numCache>
                <c:formatCode>0</c:formatCode>
                <c:ptCount val="81"/>
                <c:pt idx="0">
                  <c:v>100</c:v>
                </c:pt>
                <c:pt idx="1">
                  <c:v>108.416746272262</c:v>
                </c:pt>
                <c:pt idx="2">
                  <c:v>118.76219486830099</c:v>
                </c:pt>
                <c:pt idx="3">
                  <c:v>115.206362275948</c:v>
                </c:pt>
                <c:pt idx="4">
                  <c:v>108.326928646564</c:v>
                </c:pt>
                <c:pt idx="5">
                  <c:v>112.180610202132</c:v>
                </c:pt>
                <c:pt idx="6">
                  <c:v>112.47579317770401</c:v>
                </c:pt>
                <c:pt idx="7">
                  <c:v>117.910261905792</c:v>
                </c:pt>
                <c:pt idx="8">
                  <c:v>113.184969288446</c:v>
                </c:pt>
                <c:pt idx="9">
                  <c:v>125.75561523466</c:v>
                </c:pt>
                <c:pt idx="10">
                  <c:v>141.88816967284399</c:v>
                </c:pt>
                <c:pt idx="11">
                  <c:v>144.15493145867501</c:v>
                </c:pt>
                <c:pt idx="12">
                  <c:v>157.91181150741301</c:v>
                </c:pt>
                <c:pt idx="13">
                  <c:v>160.94624870569001</c:v>
                </c:pt>
                <c:pt idx="14">
                  <c:v>168.892148291507</c:v>
                </c:pt>
                <c:pt idx="15">
                  <c:v>162.02826844615601</c:v>
                </c:pt>
                <c:pt idx="16">
                  <c:v>168.041128315473</c:v>
                </c:pt>
                <c:pt idx="17">
                  <c:v>194.22068904943899</c:v>
                </c:pt>
                <c:pt idx="18">
                  <c:v>176.79385829175601</c:v>
                </c:pt>
                <c:pt idx="19">
                  <c:v>194.59482847406099</c:v>
                </c:pt>
                <c:pt idx="20">
                  <c:v>199.89816786448699</c:v>
                </c:pt>
                <c:pt idx="21">
                  <c:v>221.31811695534401</c:v>
                </c:pt>
                <c:pt idx="22">
                  <c:v>239.033128315293</c:v>
                </c:pt>
                <c:pt idx="23">
                  <c:v>281.14484189696202</c:v>
                </c:pt>
                <c:pt idx="24">
                  <c:v>286.406668954032</c:v>
                </c:pt>
                <c:pt idx="25">
                  <c:v>321.70631574003198</c:v>
                </c:pt>
                <c:pt idx="26">
                  <c:v>227.69667020824701</c:v>
                </c:pt>
                <c:pt idx="27">
                  <c:v>264.03117709281003</c:v>
                </c:pt>
                <c:pt idx="28">
                  <c:v>247.41258535600301</c:v>
                </c:pt>
                <c:pt idx="29">
                  <c:v>221.333561517091</c:v>
                </c:pt>
                <c:pt idx="30">
                  <c:v>237.00004280667901</c:v>
                </c:pt>
                <c:pt idx="31">
                  <c:v>242.87460787053499</c:v>
                </c:pt>
                <c:pt idx="32">
                  <c:v>237.055291040219</c:v>
                </c:pt>
                <c:pt idx="33">
                  <c:v>262.82597682060401</c:v>
                </c:pt>
                <c:pt idx="34">
                  <c:v>257.690133924549</c:v>
                </c:pt>
                <c:pt idx="35">
                  <c:v>261.27512060092403</c:v>
                </c:pt>
                <c:pt idx="36">
                  <c:v>296.37114935337797</c:v>
                </c:pt>
                <c:pt idx="37">
                  <c:v>306.945949181674</c:v>
                </c:pt>
                <c:pt idx="38">
                  <c:v>309.224264651829</c:v>
                </c:pt>
                <c:pt idx="39">
                  <c:v>336.59941075768302</c:v>
                </c:pt>
                <c:pt idx="40">
                  <c:v>350.884632538012</c:v>
                </c:pt>
                <c:pt idx="41">
                  <c:v>364.93056429947501</c:v>
                </c:pt>
                <c:pt idx="42">
                  <c:v>359.40782843593502</c:v>
                </c:pt>
                <c:pt idx="43">
                  <c:v>397.54297328728501</c:v>
                </c:pt>
                <c:pt idx="44">
                  <c:v>459.12125103707598</c:v>
                </c:pt>
                <c:pt idx="45">
                  <c:v>504.66384994033803</c:v>
                </c:pt>
                <c:pt idx="46">
                  <c:v>529.78128849251902</c:v>
                </c:pt>
                <c:pt idx="47">
                  <c:v>561.28456584531295</c:v>
                </c:pt>
                <c:pt idx="48">
                  <c:v>570.74393685211498</c:v>
                </c:pt>
                <c:pt idx="49">
                  <c:v>594.111169883363</c:v>
                </c:pt>
                <c:pt idx="50">
                  <c:v>635.67220295592097</c:v>
                </c:pt>
                <c:pt idx="51">
                  <c:v>624.80874701728499</c:v>
                </c:pt>
                <c:pt idx="52">
                  <c:v>496.06160371601101</c:v>
                </c:pt>
                <c:pt idx="53">
                  <c:v>575.77748722306706</c:v>
                </c:pt>
                <c:pt idx="54">
                  <c:v>639.65826910676003</c:v>
                </c:pt>
                <c:pt idx="55">
                  <c:v>589.98249428632198</c:v>
                </c:pt>
                <c:pt idx="56">
                  <c:v>586.010366976613</c:v>
                </c:pt>
                <c:pt idx="57">
                  <c:v>597.90809515955596</c:v>
                </c:pt>
                <c:pt idx="58">
                  <c:v>563.107425585599</c:v>
                </c:pt>
                <c:pt idx="59">
                  <c:v>425.512122170086</c:v>
                </c:pt>
                <c:pt idx="60">
                  <c:v>556.22952265886704</c:v>
                </c:pt>
                <c:pt idx="61">
                  <c:v>585.74409249545897</c:v>
                </c:pt>
                <c:pt idx="62">
                  <c:v>612.49885403993903</c:v>
                </c:pt>
                <c:pt idx="63">
                  <c:v>721.16871818249399</c:v>
                </c:pt>
                <c:pt idx="64">
                  <c:v>708.607500141277</c:v>
                </c:pt>
                <c:pt idx="65">
                  <c:v>681.31144373438099</c:v>
                </c:pt>
                <c:pt idx="66">
                  <c:v>798.95560344121395</c:v>
                </c:pt>
                <c:pt idx="67">
                  <c:v>804.73062955323405</c:v>
                </c:pt>
                <c:pt idx="68">
                  <c:v>748.58967224949401</c:v>
                </c:pt>
                <c:pt idx="69">
                  <c:v>635.47585705259996</c:v>
                </c:pt>
                <c:pt idx="70">
                  <c:v>567.07421237614096</c:v>
                </c:pt>
                <c:pt idx="71">
                  <c:v>563.55754395964004</c:v>
                </c:pt>
                <c:pt idx="72">
                  <c:v>591.17860844689801</c:v>
                </c:pt>
                <c:pt idx="73">
                  <c:v>584.33784936455197</c:v>
                </c:pt>
                <c:pt idx="74">
                  <c:v>370.42279271688801</c:v>
                </c:pt>
                <c:pt idx="75">
                  <c:v>550.15113024617096</c:v>
                </c:pt>
                <c:pt idx="76">
                  <c:v>469.68902596676003</c:v>
                </c:pt>
                <c:pt idx="77">
                  <c:v>443.74353964559998</c:v>
                </c:pt>
                <c:pt idx="78">
                  <c:v>471.06973049279702</c:v>
                </c:pt>
                <c:pt idx="79">
                  <c:v>350.15041901266102</c:v>
                </c:pt>
                <c:pt idx="80">
                  <c:v>348.86397329699702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87-6446-B079-79FB9DE59B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1"/>
        <c:axId val="2222"/>
      </c:lineChart>
      <c:catAx>
        <c:axId val="1111"/>
        <c:scaling>
          <c:orientation val="minMax"/>
        </c:scaling>
        <c:delete val="0"/>
        <c:axPos val="b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>
            <a:noFill/>
            <a:round/>
          </a:ln>
        </c:spPr>
        <c:txPr>
          <a:bodyPr rot="0" vert="horz" anchor="ctr" anchorCtr="1"/>
          <a:lstStyle/>
          <a:p>
            <a:pPr>
              <a:defRPr sz="900" b="0" i="0" u="none" baseline="0">
                <a:solidFill>
                  <a:srgbClr val="000000"/>
                </a:solidFill>
                <a:latin typeface="Arial Narrow"/>
                <a:ea typeface="Arial Narrow"/>
              </a:defRPr>
            </a:pPr>
            <a:endParaRPr lang="it-IT"/>
          </a:p>
        </c:txPr>
        <c:crossAx val="2222"/>
        <c:crosses val="autoZero"/>
        <c:auto val="1"/>
        <c:lblAlgn val="ctr"/>
        <c:lblOffset val="0"/>
        <c:tickLblSkip val="10"/>
        <c:tickMarkSkip val="10"/>
        <c:noMultiLvlLbl val="1"/>
      </c:catAx>
      <c:valAx>
        <c:axId val="2222"/>
        <c:scaling>
          <c:logBase val="2"/>
          <c:orientation val="minMax"/>
          <c:max val="3300"/>
          <c:min val="100"/>
        </c:scaling>
        <c:delete val="0"/>
        <c:axPos val="l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  <a:round/>
          </a:ln>
        </c:spPr>
        <c:txPr>
          <a:bodyPr/>
          <a:lstStyle/>
          <a:p>
            <a:pPr>
              <a:defRPr sz="900" b="0" i="0" u="none" baseline="0">
                <a:solidFill>
                  <a:srgbClr val="000000"/>
                </a:solidFill>
                <a:latin typeface="Arial Narrow"/>
                <a:ea typeface="Arial Narrow"/>
              </a:defRPr>
            </a:pPr>
            <a:endParaRPr lang="it-IT"/>
          </a:p>
        </c:txPr>
        <c:crossAx val="1111"/>
        <c:crosses val="autoZero"/>
        <c:crossBetween val="between"/>
      </c:valAx>
      <c:spPr>
        <a:solidFill>
          <a:srgbClr val="EAEAEA">
            <a:alpha val="100000"/>
          </a:srgbClr>
        </a:solidFill>
        <a:ln w="9525" cap="flat">
          <a:solidFill>
            <a:srgbClr val="FFFFFF">
              <a:alpha val="100000"/>
            </a:srgbClr>
          </a:solidFill>
          <a:round/>
        </a:ln>
      </c:spPr>
    </c:plotArea>
    <c:legend>
      <c:legendPos val="t"/>
      <c:overlay val="0"/>
      <c:spPr>
        <a:noFill/>
        <a:ln>
          <a:noFill/>
          <a:round/>
        </a:ln>
      </c:spPr>
      <c:txPr>
        <a:bodyPr rot="0" vert="horz" anchor="ctr" anchorCtr="1"/>
        <a:lstStyle/>
        <a:p>
          <a:pPr>
            <a:defRPr sz="900" b="0" i="0" u="none" baseline="0">
              <a:solidFill>
                <a:srgbClr val="000000"/>
              </a:solidFill>
              <a:latin typeface="Arial Narrow"/>
              <a:ea typeface="Arial Narrow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>
        <a:alpha val="100000"/>
      </a:srgbClr>
    </a:solidFill>
    <a:ln>
      <a:noFill/>
      <a:round/>
    </a:ln>
  </c:spPr>
  <c:txPr>
    <a:bodyPr/>
    <a:lstStyle/>
    <a:p>
      <a:pPr>
        <a:defRPr sz="900" b="0" i="0" u="none" baseline="0">
          <a:solidFill>
            <a:srgbClr val="000000"/>
          </a:solidFill>
          <a:latin typeface="Arial Narrow"/>
          <a:ea typeface="Arial Narrow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plotArea>
      <c:layout>
        <c:manualLayout>
          <c:xMode val="edge"/>
          <c:yMode val="edge"/>
          <c:x val="3.27765311590551E-2"/>
          <c:y val="8.4172001916956757E-2"/>
          <c:w val="0.92148812490087273"/>
          <c:h val="0.91492171029724256"/>
        </c:manualLayout>
      </c:layout>
      <c:lineChart>
        <c:grouping val="standard"/>
        <c:varyColors val="0"/>
        <c:ser>
          <c:idx val="1"/>
          <c:order val="0"/>
          <c:tx>
            <c:strRef>
              <c:f>'9'!$C$5</c:f>
              <c:strCache>
                <c:ptCount val="1"/>
                <c:pt idx="0">
                  <c:v>% su entrate tributarie</c:v>
                </c:pt>
              </c:strCache>
            </c:strRef>
          </c:tx>
          <c:spPr>
            <a:ln w="22225">
              <a:solidFill>
                <a:srgbClr val="C00000">
                  <a:alpha val="100000"/>
                </a:srgbClr>
              </a:solidFill>
              <a:prstDash val="sysDash"/>
              <a:round/>
            </a:ln>
          </c:spPr>
          <c:marker>
            <c:symbol val="none"/>
          </c:marker>
          <c:cat>
            <c:strRef>
              <c:f>'9'!$B$6:$B$16</c:f>
              <c:strCache>
                <c:ptCount val="11"/>
                <c:pt idx="0">
                  <c:v>1862–
1866</c:v>
                </c:pt>
                <c:pt idx="1">
                  <c:v>1867–
1871</c:v>
                </c:pt>
                <c:pt idx="2">
                  <c:v>1872–
1876</c:v>
                </c:pt>
                <c:pt idx="3">
                  <c:v>1877–
1881</c:v>
                </c:pt>
                <c:pt idx="4">
                  <c:v>1882
-86/87</c:v>
                </c:pt>
                <c:pt idx="5">
                  <c:v>1887-8
–91/92</c:v>
                </c:pt>
                <c:pt idx="6">
                  <c:v>1892-3
-96/97</c:v>
                </c:pt>
                <c:pt idx="7">
                  <c:v>1897-8
-1901/2</c:v>
                </c:pt>
                <c:pt idx="8">
                  <c:v>1902-3
–06/07</c:v>
                </c:pt>
                <c:pt idx="9">
                  <c:v>1907/8
–11/12</c:v>
                </c:pt>
                <c:pt idx="10">
                  <c:v>1912
–1913</c:v>
                </c:pt>
              </c:strCache>
            </c:strRef>
          </c:cat>
          <c:val>
            <c:numRef>
              <c:f>'9'!$C$6:$C$16</c:f>
              <c:numCache>
                <c:formatCode>0.0</c:formatCode>
                <c:ptCount val="11"/>
                <c:pt idx="0">
                  <c:v>13.9</c:v>
                </c:pt>
                <c:pt idx="1">
                  <c:v>10.8</c:v>
                </c:pt>
                <c:pt idx="2">
                  <c:v>10.4</c:v>
                </c:pt>
                <c:pt idx="3">
                  <c:v>12</c:v>
                </c:pt>
                <c:pt idx="4">
                  <c:v>16.600000000000001</c:v>
                </c:pt>
                <c:pt idx="5">
                  <c:v>19.2</c:v>
                </c:pt>
                <c:pt idx="6">
                  <c:v>18.5</c:v>
                </c:pt>
                <c:pt idx="7">
                  <c:v>18</c:v>
                </c:pt>
                <c:pt idx="8">
                  <c:v>17.8</c:v>
                </c:pt>
                <c:pt idx="9">
                  <c:v>19</c:v>
                </c:pt>
                <c:pt idx="10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77-E645-8AFB-221213E8D37E}"/>
            </c:ext>
          </c:extLst>
        </c:ser>
        <c:ser>
          <c:idx val="2"/>
          <c:order val="1"/>
          <c:tx>
            <c:strRef>
              <c:f>'9'!$D$5</c:f>
              <c:strCache>
                <c:ptCount val="1"/>
                <c:pt idx="0">
                  <c:v>% su entrate totali</c:v>
                </c:pt>
              </c:strCache>
            </c:strRef>
          </c:tx>
          <c:spPr>
            <a:ln w="28575">
              <a:solidFill>
                <a:srgbClr val="C00000">
                  <a:alpha val="100000"/>
                </a:srgbClr>
              </a:solidFill>
              <a:round/>
            </a:ln>
          </c:spPr>
          <c:marker>
            <c:symbol val="none"/>
          </c:marker>
          <c:cat>
            <c:strRef>
              <c:f>'9'!$B$6:$B$16</c:f>
              <c:strCache>
                <c:ptCount val="11"/>
                <c:pt idx="0">
                  <c:v>1862–
1866</c:v>
                </c:pt>
                <c:pt idx="1">
                  <c:v>1867–
1871</c:v>
                </c:pt>
                <c:pt idx="2">
                  <c:v>1872–
1876</c:v>
                </c:pt>
                <c:pt idx="3">
                  <c:v>1877–
1881</c:v>
                </c:pt>
                <c:pt idx="4">
                  <c:v>1882
-86/87</c:v>
                </c:pt>
                <c:pt idx="5">
                  <c:v>1887-8
–91/92</c:v>
                </c:pt>
                <c:pt idx="6">
                  <c:v>1892-3
-96/97</c:v>
                </c:pt>
                <c:pt idx="7">
                  <c:v>1897-8
-1901/2</c:v>
                </c:pt>
                <c:pt idx="8">
                  <c:v>1902-3
–06/07</c:v>
                </c:pt>
                <c:pt idx="9">
                  <c:v>1907/8
–11/12</c:v>
                </c:pt>
                <c:pt idx="10">
                  <c:v>1912
–1913</c:v>
                </c:pt>
              </c:strCache>
            </c:strRef>
          </c:cat>
          <c:val>
            <c:numRef>
              <c:f>'9'!$D$6:$D$16</c:f>
              <c:numCache>
                <c:formatCode>0.0</c:formatCode>
                <c:ptCount val="11"/>
                <c:pt idx="0">
                  <c:v>11.5</c:v>
                </c:pt>
                <c:pt idx="1">
                  <c:v>9.3000000000000007</c:v>
                </c:pt>
                <c:pt idx="2">
                  <c:v>9.5</c:v>
                </c:pt>
                <c:pt idx="3">
                  <c:v>10.5</c:v>
                </c:pt>
                <c:pt idx="4">
                  <c:v>14.8</c:v>
                </c:pt>
                <c:pt idx="5">
                  <c:v>17.2</c:v>
                </c:pt>
                <c:pt idx="6">
                  <c:v>16.2</c:v>
                </c:pt>
                <c:pt idx="7">
                  <c:v>15.9</c:v>
                </c:pt>
                <c:pt idx="8">
                  <c:v>15.7</c:v>
                </c:pt>
                <c:pt idx="9">
                  <c:v>16.899999999999999</c:v>
                </c:pt>
                <c:pt idx="10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77-E645-8AFB-221213E8D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1"/>
        <c:axId val="2222"/>
      </c:lineChart>
      <c:catAx>
        <c:axId val="1111"/>
        <c:scaling>
          <c:orientation val="minMax"/>
        </c:scaling>
        <c:delete val="0"/>
        <c:axPos val="b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>
            <a:solidFill>
              <a:srgbClr val="D9D9D9">
                <a:alpha val="100000"/>
              </a:srgbClr>
            </a:solidFill>
            <a:round/>
          </a:ln>
        </c:spPr>
        <c:txPr>
          <a:bodyPr rot="0" vert="horz" anchor="ctr" anchorCtr="1"/>
          <a:lstStyle/>
          <a:p>
            <a:pPr>
              <a:defRPr sz="800" b="0" i="0" u="none" baseline="0">
                <a:solidFill>
                  <a:srgbClr val="595959"/>
                </a:solidFill>
                <a:latin typeface="Arial Narrow"/>
                <a:ea typeface="Arial Narrow"/>
              </a:defRPr>
            </a:pPr>
            <a:endParaRPr lang="it-IT"/>
          </a:p>
        </c:txPr>
        <c:crossAx val="2222"/>
        <c:crosses val="autoZero"/>
        <c:auto val="1"/>
        <c:lblAlgn val="ctr"/>
        <c:lblOffset val="100"/>
        <c:noMultiLvlLbl val="1"/>
      </c:catAx>
      <c:valAx>
        <c:axId val="2222"/>
        <c:scaling>
          <c:orientation val="minMax"/>
          <c:max val="20.5"/>
          <c:min val="0"/>
        </c:scaling>
        <c:delete val="0"/>
        <c:axPos val="l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title>
          <c:tx>
            <c:rich>
              <a:bodyPr rot="0" vert="horz" anchor="ctr" anchorCtr="1"/>
              <a:lstStyle/>
              <a:p>
                <a:pPr>
                  <a:defRPr sz="1000" b="0" i="0" u="none" baseline="0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r>
                  <a:rPr lang="ko-KR" altLang="en-US" sz="1000" b="0" i="0" u="none" baseline="0">
                    <a:solidFill>
                      <a:srgbClr val="000000"/>
                    </a:solidFill>
                    <a:latin typeface="Calibri"/>
                    <a:ea typeface="Calibri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3.27765311590551E-2"/>
              <c:y val="5.2643434613564834E-2"/>
            </c:manualLayout>
          </c:layout>
          <c:overlay val="0"/>
          <c:spPr>
            <a:noFill/>
            <a:ln>
              <a:noFill/>
              <a:round/>
            </a:ln>
          </c:spPr>
        </c:title>
        <c:numFmt formatCode="0" sourceLinked="0"/>
        <c:majorTickMark val="none"/>
        <c:minorTickMark val="none"/>
        <c:tickLblPos val="nextTo"/>
        <c:spPr>
          <a:noFill/>
          <a:ln>
            <a:noFill/>
            <a:round/>
          </a:ln>
        </c:spPr>
        <c:txPr>
          <a:bodyPr/>
          <a:lstStyle/>
          <a:p>
            <a:pPr>
              <a:defRPr sz="800" b="0" i="0" u="none" baseline="0">
                <a:solidFill>
                  <a:srgbClr val="595959"/>
                </a:solidFill>
                <a:latin typeface="Arial Narrow"/>
                <a:ea typeface="Arial Narrow"/>
              </a:defRPr>
            </a:pPr>
            <a:endParaRPr lang="it-IT"/>
          </a:p>
        </c:txPr>
        <c:crossAx val="1111"/>
        <c:crosses val="autoZero"/>
        <c:crossBetween val="between"/>
        <c:majorUnit val="4"/>
      </c:valAx>
      <c:spPr>
        <a:solidFill>
          <a:srgbClr val="EAEAEA">
            <a:alpha val="100000"/>
          </a:srgbClr>
        </a:solidFill>
        <a:ln>
          <a:noFill/>
          <a:round/>
        </a:ln>
      </c:spPr>
    </c:plotArea>
    <c:legend>
      <c:legendPos val="b"/>
      <c:layout>
        <c:manualLayout>
          <c:xMode val="edge"/>
          <c:yMode val="edge"/>
          <c:x val="7.4836252890829946E-4"/>
          <c:y val="2.1668071011419197E-3"/>
          <c:w val="0.99925174978127729"/>
          <c:h val="8.444663167104112E-2"/>
        </c:manualLayout>
      </c:layout>
      <c:overlay val="1"/>
      <c:spPr>
        <a:noFill/>
        <a:ln>
          <a:noFill/>
          <a:round/>
        </a:ln>
      </c:spPr>
      <c:txPr>
        <a:bodyPr rot="0" vert="horz" anchor="ctr" anchorCtr="1"/>
        <a:lstStyle/>
        <a:p>
          <a:pPr>
            <a:defRPr sz="800" b="0" i="0" u="none" baseline="0">
              <a:solidFill>
                <a:srgbClr val="595959"/>
              </a:solidFill>
              <a:latin typeface="Arial Narrow"/>
              <a:ea typeface="Arial Narrow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>
        <a:alpha val="100000"/>
      </a:srgbClr>
    </a:solidFill>
    <a:ln w="9525" cap="flat">
      <a:solidFill>
        <a:srgbClr val="D9D9D9">
          <a:alpha val="100000"/>
        </a:srgbClr>
      </a:solidFill>
      <a:round/>
    </a:ln>
  </c:spPr>
  <c:txPr>
    <a:bodyPr/>
    <a:lstStyle/>
    <a:p>
      <a:pPr>
        <a:defRPr sz="800" b="0" i="0" u="none" baseline="0">
          <a:solidFill>
            <a:srgbClr val="000000"/>
          </a:solidFill>
          <a:latin typeface="Arial Narrow"/>
          <a:ea typeface="Arial Narrow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plotArea>
      <c:layout>
        <c:manualLayout>
          <c:xMode val="edge"/>
          <c:yMode val="edge"/>
          <c:x val="2.6790828830000207E-2"/>
          <c:y val="0.11321325056961176"/>
          <c:w val="0.94641834233999955"/>
          <c:h val="0.8748296634924545"/>
        </c:manualLayout>
      </c:layout>
      <c:lineChart>
        <c:grouping val="standard"/>
        <c:varyColors val="0"/>
        <c:ser>
          <c:idx val="1"/>
          <c:order val="0"/>
          <c:tx>
            <c:strRef>
              <c:f>'9'!$C$23</c:f>
              <c:strCache>
                <c:ptCount val="1"/>
                <c:pt idx="0">
                  <c:v>Pr.consumo Italia</c:v>
                </c:pt>
              </c:strCache>
            </c:strRef>
          </c:tx>
          <c:spPr>
            <a:ln w="28575">
              <a:solidFill>
                <a:srgbClr val="ED7D31">
                  <a:alpha val="100000"/>
                </a:srgbClr>
              </a:solidFill>
              <a:round/>
            </a:ln>
          </c:spPr>
          <c:marker>
            <c:symbol val="none"/>
          </c:marker>
          <c:cat>
            <c:numRef>
              <c:f>'9'!$B$24:$B$50</c:f>
              <c:numCache>
                <c:formatCode>General</c:formatCode>
                <c:ptCount val="27"/>
                <c:pt idx="0">
                  <c:v>1913</c:v>
                </c:pt>
                <c:pt idx="1">
                  <c:v>1914</c:v>
                </c:pt>
                <c:pt idx="2">
                  <c:v>1915</c:v>
                </c:pt>
                <c:pt idx="3">
                  <c:v>1916</c:v>
                </c:pt>
                <c:pt idx="4">
                  <c:v>1917</c:v>
                </c:pt>
                <c:pt idx="5">
                  <c:v>1918</c:v>
                </c:pt>
                <c:pt idx="6">
                  <c:v>1919</c:v>
                </c:pt>
                <c:pt idx="7">
                  <c:v>1920</c:v>
                </c:pt>
                <c:pt idx="8">
                  <c:v>1921</c:v>
                </c:pt>
                <c:pt idx="9">
                  <c:v>1922</c:v>
                </c:pt>
                <c:pt idx="10">
                  <c:v>1923</c:v>
                </c:pt>
                <c:pt idx="11">
                  <c:v>1924</c:v>
                </c:pt>
                <c:pt idx="12">
                  <c:v>1925</c:v>
                </c:pt>
                <c:pt idx="13">
                  <c:v>1926</c:v>
                </c:pt>
                <c:pt idx="14">
                  <c:v>1927</c:v>
                </c:pt>
                <c:pt idx="15">
                  <c:v>1928</c:v>
                </c:pt>
                <c:pt idx="16">
                  <c:v>1929</c:v>
                </c:pt>
                <c:pt idx="17">
                  <c:v>1930</c:v>
                </c:pt>
                <c:pt idx="18">
                  <c:v>1931</c:v>
                </c:pt>
                <c:pt idx="19">
                  <c:v>1932</c:v>
                </c:pt>
                <c:pt idx="20">
                  <c:v>1933</c:v>
                </c:pt>
                <c:pt idx="21">
                  <c:v>1934</c:v>
                </c:pt>
                <c:pt idx="22">
                  <c:v>1935</c:v>
                </c:pt>
                <c:pt idx="23">
                  <c:v>1936</c:v>
                </c:pt>
                <c:pt idx="24">
                  <c:v>1937</c:v>
                </c:pt>
                <c:pt idx="25">
                  <c:v>1938</c:v>
                </c:pt>
                <c:pt idx="26">
                  <c:v>1939</c:v>
                </c:pt>
              </c:numCache>
            </c:numRef>
          </c:cat>
          <c:val>
            <c:numRef>
              <c:f>'9'!$C$24:$C$50</c:f>
              <c:numCache>
                <c:formatCode>General</c:formatCode>
                <c:ptCount val="27"/>
                <c:pt idx="0">
                  <c:v>100</c:v>
                </c:pt>
                <c:pt idx="1">
                  <c:v>99.61</c:v>
                </c:pt>
                <c:pt idx="2">
                  <c:v>115.43</c:v>
                </c:pt>
                <c:pt idx="3">
                  <c:v>124.95</c:v>
                </c:pt>
                <c:pt idx="4">
                  <c:v>143.61000000000001</c:v>
                </c:pt>
                <c:pt idx="5">
                  <c:v>149.71</c:v>
                </c:pt>
                <c:pt idx="6">
                  <c:v>167.62</c:v>
                </c:pt>
                <c:pt idx="7">
                  <c:v>402.47</c:v>
                </c:pt>
                <c:pt idx="8">
                  <c:v>450.08</c:v>
                </c:pt>
                <c:pt idx="9">
                  <c:v>403.99</c:v>
                </c:pt>
                <c:pt idx="10">
                  <c:v>415.8</c:v>
                </c:pt>
                <c:pt idx="11">
                  <c:v>437.89</c:v>
                </c:pt>
                <c:pt idx="12">
                  <c:v>479.61</c:v>
                </c:pt>
                <c:pt idx="13">
                  <c:v>493.89</c:v>
                </c:pt>
                <c:pt idx="14">
                  <c:v>373.52</c:v>
                </c:pt>
                <c:pt idx="15">
                  <c:v>362.27</c:v>
                </c:pt>
                <c:pt idx="16">
                  <c:v>363.61</c:v>
                </c:pt>
                <c:pt idx="17">
                  <c:v>363.61</c:v>
                </c:pt>
                <c:pt idx="18">
                  <c:v>365.13</c:v>
                </c:pt>
                <c:pt idx="19">
                  <c:v>370.84</c:v>
                </c:pt>
                <c:pt idx="20">
                  <c:v>326.86</c:v>
                </c:pt>
                <c:pt idx="21">
                  <c:v>376.06</c:v>
                </c:pt>
                <c:pt idx="22">
                  <c:v>391.22</c:v>
                </c:pt>
                <c:pt idx="23">
                  <c:v>458.62</c:v>
                </c:pt>
                <c:pt idx="24">
                  <c:v>612.79</c:v>
                </c:pt>
                <c:pt idx="25">
                  <c:v>612.79</c:v>
                </c:pt>
                <c:pt idx="26">
                  <c:v>620.21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EF-2D43-B21C-19EE764CD2FF}"/>
            </c:ext>
          </c:extLst>
        </c:ser>
        <c:ser>
          <c:idx val="2"/>
          <c:order val="1"/>
          <c:tx>
            <c:strRef>
              <c:f>'9'!$D$23</c:f>
              <c:strCache>
                <c:ptCount val="1"/>
                <c:pt idx="0">
                  <c:v>Lire/£ pr.prod.</c:v>
                </c:pt>
              </c:strCache>
            </c:strRef>
          </c:tx>
          <c:spPr>
            <a:ln w="28575">
              <a:solidFill>
                <a:srgbClr val="0070C0">
                  <a:alpha val="100000"/>
                </a:srgbClr>
              </a:solidFill>
              <a:prstDash val="dot"/>
              <a:round/>
            </a:ln>
          </c:spPr>
          <c:marker>
            <c:symbol val="none"/>
          </c:marker>
          <c:cat>
            <c:numRef>
              <c:f>'9'!$B$24:$B$50</c:f>
              <c:numCache>
                <c:formatCode>General</c:formatCode>
                <c:ptCount val="27"/>
                <c:pt idx="0">
                  <c:v>1913</c:v>
                </c:pt>
                <c:pt idx="1">
                  <c:v>1914</c:v>
                </c:pt>
                <c:pt idx="2">
                  <c:v>1915</c:v>
                </c:pt>
                <c:pt idx="3">
                  <c:v>1916</c:v>
                </c:pt>
                <c:pt idx="4">
                  <c:v>1917</c:v>
                </c:pt>
                <c:pt idx="5">
                  <c:v>1918</c:v>
                </c:pt>
                <c:pt idx="6">
                  <c:v>1919</c:v>
                </c:pt>
                <c:pt idx="7">
                  <c:v>1920</c:v>
                </c:pt>
                <c:pt idx="8">
                  <c:v>1921</c:v>
                </c:pt>
                <c:pt idx="9">
                  <c:v>1922</c:v>
                </c:pt>
                <c:pt idx="10">
                  <c:v>1923</c:v>
                </c:pt>
                <c:pt idx="11">
                  <c:v>1924</c:v>
                </c:pt>
                <c:pt idx="12">
                  <c:v>1925</c:v>
                </c:pt>
                <c:pt idx="13">
                  <c:v>1926</c:v>
                </c:pt>
                <c:pt idx="14">
                  <c:v>1927</c:v>
                </c:pt>
                <c:pt idx="15">
                  <c:v>1928</c:v>
                </c:pt>
                <c:pt idx="16">
                  <c:v>1929</c:v>
                </c:pt>
                <c:pt idx="17">
                  <c:v>1930</c:v>
                </c:pt>
                <c:pt idx="18">
                  <c:v>1931</c:v>
                </c:pt>
                <c:pt idx="19">
                  <c:v>1932</c:v>
                </c:pt>
                <c:pt idx="20">
                  <c:v>1933</c:v>
                </c:pt>
                <c:pt idx="21">
                  <c:v>1934</c:v>
                </c:pt>
                <c:pt idx="22">
                  <c:v>1935</c:v>
                </c:pt>
                <c:pt idx="23">
                  <c:v>1936</c:v>
                </c:pt>
                <c:pt idx="24">
                  <c:v>1937</c:v>
                </c:pt>
                <c:pt idx="25">
                  <c:v>1938</c:v>
                </c:pt>
                <c:pt idx="26">
                  <c:v>1939</c:v>
                </c:pt>
              </c:numCache>
            </c:numRef>
          </c:cat>
          <c:val>
            <c:numRef>
              <c:f>'9'!$D$24:$D$50</c:f>
              <c:numCache>
                <c:formatCode>General</c:formatCode>
                <c:ptCount val="27"/>
                <c:pt idx="0">
                  <c:v>25.48</c:v>
                </c:pt>
                <c:pt idx="1">
                  <c:v>24.41</c:v>
                </c:pt>
                <c:pt idx="2">
                  <c:v>24.74</c:v>
                </c:pt>
                <c:pt idx="3">
                  <c:v>28.61</c:v>
                </c:pt>
                <c:pt idx="4">
                  <c:v>32.159999999999997</c:v>
                </c:pt>
                <c:pt idx="5">
                  <c:v>44.16</c:v>
                </c:pt>
                <c:pt idx="6">
                  <c:v>45.05</c:v>
                </c:pt>
                <c:pt idx="7">
                  <c:v>48.97</c:v>
                </c:pt>
                <c:pt idx="8">
                  <c:v>69.92</c:v>
                </c:pt>
                <c:pt idx="9">
                  <c:v>87.4</c:v>
                </c:pt>
                <c:pt idx="10">
                  <c:v>88.19</c:v>
                </c:pt>
                <c:pt idx="11">
                  <c:v>83.8</c:v>
                </c:pt>
                <c:pt idx="12">
                  <c:v>98.12</c:v>
                </c:pt>
                <c:pt idx="13">
                  <c:v>107.6</c:v>
                </c:pt>
                <c:pt idx="14">
                  <c:v>94.56</c:v>
                </c:pt>
                <c:pt idx="15">
                  <c:v>92.26</c:v>
                </c:pt>
                <c:pt idx="16">
                  <c:v>90.45</c:v>
                </c:pt>
                <c:pt idx="17">
                  <c:v>92.49</c:v>
                </c:pt>
                <c:pt idx="18">
                  <c:v>91.91</c:v>
                </c:pt>
                <c:pt idx="19">
                  <c:v>87.96</c:v>
                </c:pt>
                <c:pt idx="20">
                  <c:v>80.13</c:v>
                </c:pt>
                <c:pt idx="21">
                  <c:v>76.209999999999994</c:v>
                </c:pt>
                <c:pt idx="22">
                  <c:v>82.96</c:v>
                </c:pt>
                <c:pt idx="23">
                  <c:v>87.65</c:v>
                </c:pt>
                <c:pt idx="24">
                  <c:v>83.75</c:v>
                </c:pt>
                <c:pt idx="25">
                  <c:v>101.77</c:v>
                </c:pt>
                <c:pt idx="26">
                  <c:v>104.44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EF-2D43-B21C-19EE764CD2FF}"/>
            </c:ext>
          </c:extLst>
        </c:ser>
        <c:ser>
          <c:idx val="3"/>
          <c:order val="2"/>
          <c:tx>
            <c:strRef>
              <c:f>'9'!$E$23</c:f>
              <c:strCache>
                <c:ptCount val="1"/>
                <c:pt idx="0">
                  <c:v>Lire/£ t.di cambio</c:v>
                </c:pt>
              </c:strCache>
            </c:strRef>
          </c:tx>
          <c:spPr>
            <a:ln w="28575">
              <a:solidFill>
                <a:srgbClr val="0070C0">
                  <a:alpha val="100000"/>
                </a:srgbClr>
              </a:solidFill>
              <a:round/>
            </a:ln>
          </c:spPr>
          <c:marker>
            <c:symbol val="none"/>
          </c:marker>
          <c:cat>
            <c:numRef>
              <c:f>'9'!$B$24:$B$50</c:f>
              <c:numCache>
                <c:formatCode>General</c:formatCode>
                <c:ptCount val="27"/>
                <c:pt idx="0">
                  <c:v>1913</c:v>
                </c:pt>
                <c:pt idx="1">
                  <c:v>1914</c:v>
                </c:pt>
                <c:pt idx="2">
                  <c:v>1915</c:v>
                </c:pt>
                <c:pt idx="3">
                  <c:v>1916</c:v>
                </c:pt>
                <c:pt idx="4">
                  <c:v>1917</c:v>
                </c:pt>
                <c:pt idx="5">
                  <c:v>1918</c:v>
                </c:pt>
                <c:pt idx="6">
                  <c:v>1919</c:v>
                </c:pt>
                <c:pt idx="7">
                  <c:v>1920</c:v>
                </c:pt>
                <c:pt idx="8">
                  <c:v>1921</c:v>
                </c:pt>
                <c:pt idx="9">
                  <c:v>1922</c:v>
                </c:pt>
                <c:pt idx="10">
                  <c:v>1923</c:v>
                </c:pt>
                <c:pt idx="11">
                  <c:v>1924</c:v>
                </c:pt>
                <c:pt idx="12">
                  <c:v>1925</c:v>
                </c:pt>
                <c:pt idx="13">
                  <c:v>1926</c:v>
                </c:pt>
                <c:pt idx="14">
                  <c:v>1927</c:v>
                </c:pt>
                <c:pt idx="15">
                  <c:v>1928</c:v>
                </c:pt>
                <c:pt idx="16">
                  <c:v>1929</c:v>
                </c:pt>
                <c:pt idx="17">
                  <c:v>1930</c:v>
                </c:pt>
                <c:pt idx="18">
                  <c:v>1931</c:v>
                </c:pt>
                <c:pt idx="19">
                  <c:v>1932</c:v>
                </c:pt>
                <c:pt idx="20">
                  <c:v>1933</c:v>
                </c:pt>
                <c:pt idx="21">
                  <c:v>1934</c:v>
                </c:pt>
                <c:pt idx="22">
                  <c:v>1935</c:v>
                </c:pt>
                <c:pt idx="23">
                  <c:v>1936</c:v>
                </c:pt>
                <c:pt idx="24">
                  <c:v>1937</c:v>
                </c:pt>
                <c:pt idx="25">
                  <c:v>1938</c:v>
                </c:pt>
                <c:pt idx="26">
                  <c:v>1939</c:v>
                </c:pt>
              </c:numCache>
            </c:numRef>
          </c:cat>
          <c:val>
            <c:numRef>
              <c:f>'9'!$E$24:$E$50</c:f>
              <c:numCache>
                <c:formatCode>General</c:formatCode>
                <c:ptCount val="27"/>
                <c:pt idx="0">
                  <c:v>25.68</c:v>
                </c:pt>
                <c:pt idx="1">
                  <c:v>25.28</c:v>
                </c:pt>
                <c:pt idx="2">
                  <c:v>29.21</c:v>
                </c:pt>
                <c:pt idx="3">
                  <c:v>31.27</c:v>
                </c:pt>
                <c:pt idx="4">
                  <c:v>35.28</c:v>
                </c:pt>
                <c:pt idx="5">
                  <c:v>37.6</c:v>
                </c:pt>
                <c:pt idx="6">
                  <c:v>41.54</c:v>
                </c:pt>
                <c:pt idx="7">
                  <c:v>77.459999999999994</c:v>
                </c:pt>
                <c:pt idx="8">
                  <c:v>91.19</c:v>
                </c:pt>
                <c:pt idx="9">
                  <c:v>93.74</c:v>
                </c:pt>
                <c:pt idx="10">
                  <c:v>99.64</c:v>
                </c:pt>
                <c:pt idx="11">
                  <c:v>101.43</c:v>
                </c:pt>
                <c:pt idx="12">
                  <c:v>121.15</c:v>
                </c:pt>
                <c:pt idx="13">
                  <c:v>124.87</c:v>
                </c:pt>
                <c:pt idx="14">
                  <c:v>95.77</c:v>
                </c:pt>
                <c:pt idx="15">
                  <c:v>92.55</c:v>
                </c:pt>
                <c:pt idx="16">
                  <c:v>92.79</c:v>
                </c:pt>
                <c:pt idx="17">
                  <c:v>92.83</c:v>
                </c:pt>
                <c:pt idx="18">
                  <c:v>86.19</c:v>
                </c:pt>
                <c:pt idx="19">
                  <c:v>68.48</c:v>
                </c:pt>
                <c:pt idx="20">
                  <c:v>63.82</c:v>
                </c:pt>
                <c:pt idx="21">
                  <c:v>58.93</c:v>
                </c:pt>
                <c:pt idx="22">
                  <c:v>59.42</c:v>
                </c:pt>
                <c:pt idx="23">
                  <c:v>70.23</c:v>
                </c:pt>
                <c:pt idx="24">
                  <c:v>93.91</c:v>
                </c:pt>
                <c:pt idx="25">
                  <c:v>92.97</c:v>
                </c:pt>
                <c:pt idx="26">
                  <c:v>85.44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EF-2D43-B21C-19EE764CD2FF}"/>
            </c:ext>
          </c:extLst>
        </c:ser>
        <c:ser>
          <c:idx val="4"/>
          <c:order val="3"/>
          <c:tx>
            <c:strRef>
              <c:f>'9'!$F$23</c:f>
              <c:strCache>
                <c:ptCount val="1"/>
                <c:pt idx="0">
                  <c:v>Lire/$ pr.produz.</c:v>
                </c:pt>
              </c:strCache>
            </c:strRef>
          </c:tx>
          <c:spPr>
            <a:ln w="28575">
              <a:solidFill>
                <a:srgbClr val="00B050">
                  <a:alpha val="100000"/>
                </a:srgbClr>
              </a:solidFill>
              <a:prstDash val="dot"/>
              <a:round/>
            </a:ln>
          </c:spPr>
          <c:marker>
            <c:symbol val="none"/>
          </c:marker>
          <c:cat>
            <c:numRef>
              <c:f>'9'!$B$24:$B$50</c:f>
              <c:numCache>
                <c:formatCode>General</c:formatCode>
                <c:ptCount val="27"/>
                <c:pt idx="0">
                  <c:v>1913</c:v>
                </c:pt>
                <c:pt idx="1">
                  <c:v>1914</c:v>
                </c:pt>
                <c:pt idx="2">
                  <c:v>1915</c:v>
                </c:pt>
                <c:pt idx="3">
                  <c:v>1916</c:v>
                </c:pt>
                <c:pt idx="4">
                  <c:v>1917</c:v>
                </c:pt>
                <c:pt idx="5">
                  <c:v>1918</c:v>
                </c:pt>
                <c:pt idx="6">
                  <c:v>1919</c:v>
                </c:pt>
                <c:pt idx="7">
                  <c:v>1920</c:v>
                </c:pt>
                <c:pt idx="8">
                  <c:v>1921</c:v>
                </c:pt>
                <c:pt idx="9">
                  <c:v>1922</c:v>
                </c:pt>
                <c:pt idx="10">
                  <c:v>1923</c:v>
                </c:pt>
                <c:pt idx="11">
                  <c:v>1924</c:v>
                </c:pt>
                <c:pt idx="12">
                  <c:v>1925</c:v>
                </c:pt>
                <c:pt idx="13">
                  <c:v>1926</c:v>
                </c:pt>
                <c:pt idx="14">
                  <c:v>1927</c:v>
                </c:pt>
                <c:pt idx="15">
                  <c:v>1928</c:v>
                </c:pt>
                <c:pt idx="16">
                  <c:v>1929</c:v>
                </c:pt>
                <c:pt idx="17">
                  <c:v>1930</c:v>
                </c:pt>
                <c:pt idx="18">
                  <c:v>1931</c:v>
                </c:pt>
                <c:pt idx="19">
                  <c:v>1932</c:v>
                </c:pt>
                <c:pt idx="20">
                  <c:v>1933</c:v>
                </c:pt>
                <c:pt idx="21">
                  <c:v>1934</c:v>
                </c:pt>
                <c:pt idx="22">
                  <c:v>1935</c:v>
                </c:pt>
                <c:pt idx="23">
                  <c:v>1936</c:v>
                </c:pt>
                <c:pt idx="24">
                  <c:v>1937</c:v>
                </c:pt>
                <c:pt idx="25">
                  <c:v>1938</c:v>
                </c:pt>
                <c:pt idx="26">
                  <c:v>1939</c:v>
                </c:pt>
              </c:numCache>
            </c:numRef>
          </c:cat>
          <c:val>
            <c:numRef>
              <c:f>'9'!$F$24:$F$50</c:f>
              <c:numCache>
                <c:formatCode>General</c:formatCode>
                <c:ptCount val="27"/>
                <c:pt idx="0">
                  <c:v>5.24</c:v>
                </c:pt>
                <c:pt idx="1">
                  <c:v>5.15</c:v>
                </c:pt>
                <c:pt idx="2">
                  <c:v>6.7</c:v>
                </c:pt>
                <c:pt idx="3">
                  <c:v>7.9</c:v>
                </c:pt>
                <c:pt idx="4">
                  <c:v>8.5399999999999991</c:v>
                </c:pt>
                <c:pt idx="5">
                  <c:v>12</c:v>
                </c:pt>
                <c:pt idx="6">
                  <c:v>12</c:v>
                </c:pt>
                <c:pt idx="7">
                  <c:v>13.99</c:v>
                </c:pt>
                <c:pt idx="8">
                  <c:v>20</c:v>
                </c:pt>
                <c:pt idx="9">
                  <c:v>21</c:v>
                </c:pt>
                <c:pt idx="10">
                  <c:v>20</c:v>
                </c:pt>
                <c:pt idx="11">
                  <c:v>20.38</c:v>
                </c:pt>
                <c:pt idx="12">
                  <c:v>21.65</c:v>
                </c:pt>
                <c:pt idx="13">
                  <c:v>22.87</c:v>
                </c:pt>
                <c:pt idx="14">
                  <c:v>20.14</c:v>
                </c:pt>
                <c:pt idx="15">
                  <c:v>19.22</c:v>
                </c:pt>
                <c:pt idx="16">
                  <c:v>18.600000000000001</c:v>
                </c:pt>
                <c:pt idx="17">
                  <c:v>18.36</c:v>
                </c:pt>
                <c:pt idx="18">
                  <c:v>19</c:v>
                </c:pt>
                <c:pt idx="19">
                  <c:v>20</c:v>
                </c:pt>
                <c:pt idx="20">
                  <c:v>17.87</c:v>
                </c:pt>
                <c:pt idx="21">
                  <c:v>15.38</c:v>
                </c:pt>
                <c:pt idx="22">
                  <c:v>15.84</c:v>
                </c:pt>
                <c:pt idx="23">
                  <c:v>17.559999999999999</c:v>
                </c:pt>
                <c:pt idx="24">
                  <c:v>19.18</c:v>
                </c:pt>
                <c:pt idx="25">
                  <c:v>22.53</c:v>
                </c:pt>
                <c:pt idx="26">
                  <c:v>23.95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EF-2D43-B21C-19EE764CD2FF}"/>
            </c:ext>
          </c:extLst>
        </c:ser>
        <c:ser>
          <c:idx val="5"/>
          <c:order val="4"/>
          <c:tx>
            <c:strRef>
              <c:f>'9'!$G$23</c:f>
              <c:strCache>
                <c:ptCount val="1"/>
                <c:pt idx="0">
                  <c:v>Lire/$ t.di cambio</c:v>
                </c:pt>
              </c:strCache>
            </c:strRef>
          </c:tx>
          <c:spPr>
            <a:ln w="28575">
              <a:solidFill>
                <a:srgbClr val="008E00">
                  <a:alpha val="100000"/>
                </a:srgbClr>
              </a:solidFill>
              <a:round/>
            </a:ln>
          </c:spPr>
          <c:marker>
            <c:symbol val="none"/>
          </c:marker>
          <c:cat>
            <c:numRef>
              <c:f>'9'!$B$24:$B$50</c:f>
              <c:numCache>
                <c:formatCode>General</c:formatCode>
                <c:ptCount val="27"/>
                <c:pt idx="0">
                  <c:v>1913</c:v>
                </c:pt>
                <c:pt idx="1">
                  <c:v>1914</c:v>
                </c:pt>
                <c:pt idx="2">
                  <c:v>1915</c:v>
                </c:pt>
                <c:pt idx="3">
                  <c:v>1916</c:v>
                </c:pt>
                <c:pt idx="4">
                  <c:v>1917</c:v>
                </c:pt>
                <c:pt idx="5">
                  <c:v>1918</c:v>
                </c:pt>
                <c:pt idx="6">
                  <c:v>1919</c:v>
                </c:pt>
                <c:pt idx="7">
                  <c:v>1920</c:v>
                </c:pt>
                <c:pt idx="8">
                  <c:v>1921</c:v>
                </c:pt>
                <c:pt idx="9">
                  <c:v>1922</c:v>
                </c:pt>
                <c:pt idx="10">
                  <c:v>1923</c:v>
                </c:pt>
                <c:pt idx="11">
                  <c:v>1924</c:v>
                </c:pt>
                <c:pt idx="12">
                  <c:v>1925</c:v>
                </c:pt>
                <c:pt idx="13">
                  <c:v>1926</c:v>
                </c:pt>
                <c:pt idx="14">
                  <c:v>1927</c:v>
                </c:pt>
                <c:pt idx="15">
                  <c:v>1928</c:v>
                </c:pt>
                <c:pt idx="16">
                  <c:v>1929</c:v>
                </c:pt>
                <c:pt idx="17">
                  <c:v>1930</c:v>
                </c:pt>
                <c:pt idx="18">
                  <c:v>1931</c:v>
                </c:pt>
                <c:pt idx="19">
                  <c:v>1932</c:v>
                </c:pt>
                <c:pt idx="20">
                  <c:v>1933</c:v>
                </c:pt>
                <c:pt idx="21">
                  <c:v>1934</c:v>
                </c:pt>
                <c:pt idx="22">
                  <c:v>1935</c:v>
                </c:pt>
                <c:pt idx="23">
                  <c:v>1936</c:v>
                </c:pt>
                <c:pt idx="24">
                  <c:v>1937</c:v>
                </c:pt>
                <c:pt idx="25">
                  <c:v>1938</c:v>
                </c:pt>
                <c:pt idx="26">
                  <c:v>1939</c:v>
                </c:pt>
              </c:numCache>
            </c:numRef>
          </c:cat>
          <c:val>
            <c:numRef>
              <c:f>'9'!$G$24:$G$50</c:f>
              <c:numCache>
                <c:formatCode>General</c:formatCode>
                <c:ptCount val="27"/>
                <c:pt idx="0">
                  <c:v>5.25</c:v>
                </c:pt>
                <c:pt idx="1">
                  <c:v>5.23</c:v>
                </c:pt>
                <c:pt idx="2">
                  <c:v>6.06</c:v>
                </c:pt>
                <c:pt idx="3">
                  <c:v>6.56</c:v>
                </c:pt>
                <c:pt idx="4">
                  <c:v>7.54</c:v>
                </c:pt>
                <c:pt idx="5">
                  <c:v>7.86</c:v>
                </c:pt>
                <c:pt idx="6">
                  <c:v>8.8000000000000007</c:v>
                </c:pt>
                <c:pt idx="7">
                  <c:v>21.13</c:v>
                </c:pt>
                <c:pt idx="8">
                  <c:v>23.63</c:v>
                </c:pt>
                <c:pt idx="9">
                  <c:v>21.21</c:v>
                </c:pt>
                <c:pt idx="10">
                  <c:v>21.83</c:v>
                </c:pt>
                <c:pt idx="11">
                  <c:v>22.99</c:v>
                </c:pt>
                <c:pt idx="12">
                  <c:v>25.18</c:v>
                </c:pt>
                <c:pt idx="13">
                  <c:v>25.93</c:v>
                </c:pt>
                <c:pt idx="14">
                  <c:v>19.61</c:v>
                </c:pt>
                <c:pt idx="15">
                  <c:v>19.02</c:v>
                </c:pt>
                <c:pt idx="16">
                  <c:v>19.09</c:v>
                </c:pt>
                <c:pt idx="17">
                  <c:v>19.09</c:v>
                </c:pt>
                <c:pt idx="18">
                  <c:v>19.170000000000002</c:v>
                </c:pt>
                <c:pt idx="19">
                  <c:v>19.47</c:v>
                </c:pt>
                <c:pt idx="20">
                  <c:v>15.53</c:v>
                </c:pt>
                <c:pt idx="21">
                  <c:v>11.68</c:v>
                </c:pt>
                <c:pt idx="22">
                  <c:v>12.13</c:v>
                </c:pt>
                <c:pt idx="23">
                  <c:v>14.22</c:v>
                </c:pt>
                <c:pt idx="24">
                  <c:v>19</c:v>
                </c:pt>
                <c:pt idx="25">
                  <c:v>19</c:v>
                </c:pt>
                <c:pt idx="26">
                  <c:v>19.23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3EF-2D43-B21C-19EE764CD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1"/>
        <c:axId val="2222"/>
      </c:lineChart>
      <c:catAx>
        <c:axId val="1111"/>
        <c:scaling>
          <c:orientation val="minMax"/>
        </c:scaling>
        <c:delete val="0"/>
        <c:axPos val="b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>
            <a:noFill/>
            <a:round/>
          </a:ln>
        </c:spPr>
        <c:txPr>
          <a:bodyPr rot="0" vert="horz" anchor="ctr" anchorCtr="1"/>
          <a:lstStyle/>
          <a:p>
            <a:pPr>
              <a:defRPr sz="700" b="0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endParaRPr lang="it-IT"/>
          </a:p>
        </c:txPr>
        <c:crossAx val="2222"/>
        <c:crosses val="autoZero"/>
        <c:auto val="1"/>
        <c:lblAlgn val="ctr"/>
        <c:lblOffset val="0"/>
        <c:tickLblSkip val="5"/>
        <c:noMultiLvlLbl val="1"/>
      </c:catAx>
      <c:valAx>
        <c:axId val="2222"/>
        <c:scaling>
          <c:logBase val="2"/>
          <c:orientation val="minMax"/>
          <c:min val="5"/>
        </c:scaling>
        <c:delete val="0"/>
        <c:axPos val="l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  <a:round/>
          </a:ln>
        </c:spPr>
        <c:txPr>
          <a:bodyPr/>
          <a:lstStyle/>
          <a:p>
            <a:pPr>
              <a:defRPr sz="700" b="0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endParaRPr lang="it-IT"/>
          </a:p>
        </c:txPr>
        <c:crossAx val="1111"/>
        <c:crosses val="autoZero"/>
        <c:crossBetween val="between"/>
      </c:valAx>
      <c:spPr>
        <a:solidFill>
          <a:srgbClr val="EAEAEA">
            <a:alpha val="100000"/>
          </a:srgbClr>
        </a:solidFill>
        <a:ln w="9525" cap="flat">
          <a:solidFill>
            <a:srgbClr val="FFFFFF">
              <a:alpha val="100000"/>
            </a:srgbClr>
          </a:solidFill>
          <a:round/>
        </a:ln>
      </c:spPr>
    </c:plotArea>
    <c:legend>
      <c:legendPos val="t"/>
      <c:layout>
        <c:manualLayout>
          <c:xMode val="edge"/>
          <c:yMode val="edge"/>
          <c:x val="9.1848039590934055E-3"/>
          <c:y val="4.7855596193387565E-3"/>
          <c:w val="0.99081519604090662"/>
          <c:h val="0.10236360744206466"/>
        </c:manualLayout>
      </c:layout>
      <c:overlay val="1"/>
      <c:spPr>
        <a:noFill/>
        <a:ln>
          <a:noFill/>
          <a:round/>
        </a:ln>
      </c:spPr>
      <c:txPr>
        <a:bodyPr rot="0" vert="horz" anchor="ctr" anchorCtr="1"/>
        <a:lstStyle/>
        <a:p>
          <a:pPr>
            <a:defRPr sz="700" b="0" i="0" u="none" baseline="0">
              <a:solidFill>
                <a:srgbClr val="000000"/>
              </a:solidFill>
              <a:latin typeface="Arial"/>
              <a:ea typeface="Arial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>
        <a:alpha val="100000"/>
      </a:srgbClr>
    </a:solidFill>
    <a:ln>
      <a:noFill/>
      <a:round/>
    </a:ln>
  </c:spPr>
  <c:txPr>
    <a:bodyPr/>
    <a:lstStyle/>
    <a:p>
      <a:pPr>
        <a:defRPr sz="700" b="0" i="0" u="none" baseline="0">
          <a:solidFill>
            <a:srgbClr val="000000"/>
          </a:solidFill>
          <a:latin typeface="Arial"/>
          <a:ea typeface="Arial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4.349374868358856E-2"/>
          <c:y val="0.15752491385793788"/>
          <c:w val="0.92834936322084749"/>
          <c:h val="0.775702121399869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'10'!$C$6</c:f>
              <c:strCache>
                <c:ptCount val="1"/>
                <c:pt idx="0">
                  <c:v>Agroalimentare</c:v>
                </c:pt>
              </c:strCache>
            </c:strRef>
          </c:tx>
          <c:spPr>
            <a:solidFill>
              <a:srgbClr val="19DD8E"/>
            </a:solidFill>
            <a:ln cap="flat">
              <a:solidFill>
                <a:srgbClr val="767171">
                  <a:alpha val="100000"/>
                </a:srgbClr>
              </a:solidFill>
              <a:round/>
            </a:ln>
          </c:spPr>
          <c:invertIfNegative val="1"/>
          <c:cat>
            <c:numRef>
              <c:f>'10'!$D$5:$CC$5</c:f>
              <c:numCache>
                <c:formatCode>0</c:formatCode>
                <c:ptCount val="78"/>
                <c:pt idx="0" formatCode="General">
                  <c:v>1862</c:v>
                </c:pt>
                <c:pt idx="1">
                  <c:v>1863</c:v>
                </c:pt>
                <c:pt idx="2" formatCode="General">
                  <c:v>1864</c:v>
                </c:pt>
                <c:pt idx="3" formatCode="General">
                  <c:v>1865</c:v>
                </c:pt>
                <c:pt idx="4" formatCode="General">
                  <c:v>1866</c:v>
                </c:pt>
                <c:pt idx="5" formatCode="General">
                  <c:v>1867</c:v>
                </c:pt>
                <c:pt idx="6" formatCode="General">
                  <c:v>1868</c:v>
                </c:pt>
                <c:pt idx="7" formatCode="General">
                  <c:v>1869</c:v>
                </c:pt>
                <c:pt idx="8" formatCode="General">
                  <c:v>1870</c:v>
                </c:pt>
                <c:pt idx="9" formatCode="General">
                  <c:v>1871</c:v>
                </c:pt>
                <c:pt idx="10" formatCode="General">
                  <c:v>1872</c:v>
                </c:pt>
                <c:pt idx="11" formatCode="General">
                  <c:v>1873</c:v>
                </c:pt>
                <c:pt idx="12" formatCode="General">
                  <c:v>1874</c:v>
                </c:pt>
                <c:pt idx="13" formatCode="General">
                  <c:v>1875</c:v>
                </c:pt>
                <c:pt idx="14" formatCode="General">
                  <c:v>1876</c:v>
                </c:pt>
                <c:pt idx="15" formatCode="General">
                  <c:v>1877</c:v>
                </c:pt>
                <c:pt idx="16" formatCode="General">
                  <c:v>1878</c:v>
                </c:pt>
                <c:pt idx="17" formatCode="General">
                  <c:v>1879</c:v>
                </c:pt>
                <c:pt idx="18" formatCode="General">
                  <c:v>1880</c:v>
                </c:pt>
                <c:pt idx="19" formatCode="General">
                  <c:v>1881</c:v>
                </c:pt>
                <c:pt idx="20" formatCode="General">
                  <c:v>1882</c:v>
                </c:pt>
                <c:pt idx="21" formatCode="General">
                  <c:v>1883</c:v>
                </c:pt>
                <c:pt idx="22" formatCode="General">
                  <c:v>1884</c:v>
                </c:pt>
                <c:pt idx="23" formatCode="General">
                  <c:v>1885</c:v>
                </c:pt>
                <c:pt idx="24" formatCode="General">
                  <c:v>1886</c:v>
                </c:pt>
                <c:pt idx="25" formatCode="General">
                  <c:v>1887</c:v>
                </c:pt>
                <c:pt idx="26" formatCode="General">
                  <c:v>1888</c:v>
                </c:pt>
                <c:pt idx="27" formatCode="General">
                  <c:v>1889</c:v>
                </c:pt>
                <c:pt idx="28" formatCode="General">
                  <c:v>1890</c:v>
                </c:pt>
                <c:pt idx="29" formatCode="General">
                  <c:v>1891</c:v>
                </c:pt>
                <c:pt idx="30" formatCode="General">
                  <c:v>1892</c:v>
                </c:pt>
                <c:pt idx="31" formatCode="General">
                  <c:v>1893</c:v>
                </c:pt>
                <c:pt idx="32" formatCode="General">
                  <c:v>1894</c:v>
                </c:pt>
                <c:pt idx="33" formatCode="General">
                  <c:v>1895</c:v>
                </c:pt>
                <c:pt idx="34" formatCode="General">
                  <c:v>1896</c:v>
                </c:pt>
                <c:pt idx="35" formatCode="General">
                  <c:v>1897</c:v>
                </c:pt>
                <c:pt idx="36" formatCode="General">
                  <c:v>1898</c:v>
                </c:pt>
                <c:pt idx="37" formatCode="General">
                  <c:v>1899</c:v>
                </c:pt>
                <c:pt idx="38" formatCode="General">
                  <c:v>1900</c:v>
                </c:pt>
                <c:pt idx="39" formatCode="General">
                  <c:v>1901</c:v>
                </c:pt>
                <c:pt idx="40" formatCode="General">
                  <c:v>1902</c:v>
                </c:pt>
                <c:pt idx="41" formatCode="General">
                  <c:v>1903</c:v>
                </c:pt>
                <c:pt idx="42" formatCode="General">
                  <c:v>1904</c:v>
                </c:pt>
                <c:pt idx="43" formatCode="General">
                  <c:v>1905</c:v>
                </c:pt>
                <c:pt idx="44" formatCode="General">
                  <c:v>1906</c:v>
                </c:pt>
                <c:pt idx="45" formatCode="General">
                  <c:v>1907</c:v>
                </c:pt>
                <c:pt idx="46" formatCode="General">
                  <c:v>1908</c:v>
                </c:pt>
                <c:pt idx="47" formatCode="General">
                  <c:v>1909</c:v>
                </c:pt>
                <c:pt idx="48" formatCode="General">
                  <c:v>1910</c:v>
                </c:pt>
                <c:pt idx="49" formatCode="General">
                  <c:v>1911</c:v>
                </c:pt>
                <c:pt idx="50" formatCode="General">
                  <c:v>1912</c:v>
                </c:pt>
                <c:pt idx="51" formatCode="General">
                  <c:v>1913</c:v>
                </c:pt>
                <c:pt idx="52" formatCode="General">
                  <c:v>1914</c:v>
                </c:pt>
                <c:pt idx="53" formatCode="General">
                  <c:v>1915</c:v>
                </c:pt>
                <c:pt idx="54" formatCode="General">
                  <c:v>1916</c:v>
                </c:pt>
                <c:pt idx="55" formatCode="General">
                  <c:v>1917</c:v>
                </c:pt>
                <c:pt idx="56" formatCode="General">
                  <c:v>1918</c:v>
                </c:pt>
                <c:pt idx="57" formatCode="General">
                  <c:v>1919</c:v>
                </c:pt>
                <c:pt idx="58" formatCode="General">
                  <c:v>1920</c:v>
                </c:pt>
                <c:pt idx="59" formatCode="General">
                  <c:v>1921</c:v>
                </c:pt>
                <c:pt idx="60" formatCode="General">
                  <c:v>1922</c:v>
                </c:pt>
                <c:pt idx="61" formatCode="General">
                  <c:v>1923</c:v>
                </c:pt>
                <c:pt idx="62" formatCode="General">
                  <c:v>1924</c:v>
                </c:pt>
                <c:pt idx="63" formatCode="General">
                  <c:v>1925</c:v>
                </c:pt>
                <c:pt idx="64" formatCode="General">
                  <c:v>1926</c:v>
                </c:pt>
                <c:pt idx="65" formatCode="General">
                  <c:v>1927</c:v>
                </c:pt>
                <c:pt idx="66" formatCode="General">
                  <c:v>1928</c:v>
                </c:pt>
                <c:pt idx="67" formatCode="General">
                  <c:v>1929</c:v>
                </c:pt>
                <c:pt idx="68" formatCode="General">
                  <c:v>1930</c:v>
                </c:pt>
                <c:pt idx="69" formatCode="General">
                  <c:v>1931</c:v>
                </c:pt>
                <c:pt idx="70" formatCode="General">
                  <c:v>1932</c:v>
                </c:pt>
                <c:pt idx="71" formatCode="General">
                  <c:v>1933</c:v>
                </c:pt>
                <c:pt idx="72" formatCode="General">
                  <c:v>1934</c:v>
                </c:pt>
                <c:pt idx="73" formatCode="General">
                  <c:v>1935</c:v>
                </c:pt>
                <c:pt idx="74" formatCode="General">
                  <c:v>1936</c:v>
                </c:pt>
                <c:pt idx="75" formatCode="General">
                  <c:v>1937</c:v>
                </c:pt>
                <c:pt idx="76" formatCode="General">
                  <c:v>1938</c:v>
                </c:pt>
                <c:pt idx="77" formatCode="General">
                  <c:v>1939</c:v>
                </c:pt>
              </c:numCache>
            </c:numRef>
          </c:cat>
          <c:val>
            <c:numRef>
              <c:f>'10'!$D$6:$CC$6</c:f>
              <c:numCache>
                <c:formatCode>0.00</c:formatCode>
                <c:ptCount val="78"/>
                <c:pt idx="0">
                  <c:v>-2.0788101311754099</c:v>
                </c:pt>
                <c:pt idx="1">
                  <c:v>-1.9610636261199299</c:v>
                </c:pt>
                <c:pt idx="2">
                  <c:v>-3.5303724474660001</c:v>
                </c:pt>
                <c:pt idx="3">
                  <c:v>-2.4793351724995198</c:v>
                </c:pt>
                <c:pt idx="4">
                  <c:v>-1.67447748968182</c:v>
                </c:pt>
                <c:pt idx="5">
                  <c:v>-0.47127970270813102</c:v>
                </c:pt>
                <c:pt idx="6">
                  <c:v>-0.23705815207181</c:v>
                </c:pt>
                <c:pt idx="7">
                  <c:v>-0.92427650679136497</c:v>
                </c:pt>
                <c:pt idx="8">
                  <c:v>-0.90912717069109295</c:v>
                </c:pt>
                <c:pt idx="9">
                  <c:v>-0.285005405926686</c:v>
                </c:pt>
                <c:pt idx="10">
                  <c:v>-0.67975433736054303</c:v>
                </c:pt>
                <c:pt idx="11">
                  <c:v>-1.1007021835123301</c:v>
                </c:pt>
                <c:pt idx="12">
                  <c:v>-1.71033152038803</c:v>
                </c:pt>
                <c:pt idx="13">
                  <c:v>-1.0112697944928399</c:v>
                </c:pt>
                <c:pt idx="14">
                  <c:v>-0.83533439673271104</c:v>
                </c:pt>
                <c:pt idx="15">
                  <c:v>-0.563358652899972</c:v>
                </c:pt>
                <c:pt idx="16">
                  <c:v>-0.65965574867790799</c:v>
                </c:pt>
                <c:pt idx="17">
                  <c:v>-1.9737394678351099</c:v>
                </c:pt>
                <c:pt idx="18">
                  <c:v>-0.65647981529275601</c:v>
                </c:pt>
                <c:pt idx="19">
                  <c:v>-0.27350010304313399</c:v>
                </c:pt>
                <c:pt idx="20">
                  <c:v>-0.21648164649806501</c:v>
                </c:pt>
                <c:pt idx="21">
                  <c:v>5.6961949742893496E-3</c:v>
                </c:pt>
                <c:pt idx="22">
                  <c:v>-0.39925162636157802</c:v>
                </c:pt>
                <c:pt idx="23">
                  <c:v>-1.6603988974037001</c:v>
                </c:pt>
                <c:pt idx="24">
                  <c:v>-1.5951387768637999</c:v>
                </c:pt>
                <c:pt idx="25">
                  <c:v>-1.6296056021765699</c:v>
                </c:pt>
                <c:pt idx="26">
                  <c:v>-1.1827168409873801</c:v>
                </c:pt>
                <c:pt idx="27">
                  <c:v>-1.8212904577140301</c:v>
                </c:pt>
                <c:pt idx="28">
                  <c:v>-1.3587092196900099</c:v>
                </c:pt>
                <c:pt idx="29">
                  <c:v>-0.79540675186205101</c:v>
                </c:pt>
                <c:pt idx="30">
                  <c:v>-1.0397089375185899</c:v>
                </c:pt>
                <c:pt idx="31">
                  <c:v>-0.82821390882226598</c:v>
                </c:pt>
                <c:pt idx="32">
                  <c:v>2.79086741762801E-2</c:v>
                </c:pt>
                <c:pt idx="33">
                  <c:v>-0.53666140714895605</c:v>
                </c:pt>
                <c:pt idx="34">
                  <c:v>-0.56197848096609604</c:v>
                </c:pt>
                <c:pt idx="35">
                  <c:v>-0.243609571703367</c:v>
                </c:pt>
                <c:pt idx="36">
                  <c:v>-1.0884474955647601</c:v>
                </c:pt>
                <c:pt idx="37">
                  <c:v>4.1071542696304697E-2</c:v>
                </c:pt>
                <c:pt idx="38">
                  <c:v>-0.29047520251031</c:v>
                </c:pt>
                <c:pt idx="39">
                  <c:v>-0.89651058650533</c:v>
                </c:pt>
                <c:pt idx="40">
                  <c:v>-0.81629925643503898</c:v>
                </c:pt>
                <c:pt idx="41">
                  <c:v>-0.64433855595613398</c:v>
                </c:pt>
                <c:pt idx="42">
                  <c:v>-0.36743240353745099</c:v>
                </c:pt>
                <c:pt idx="43">
                  <c:v>-0.43343888279069398</c:v>
                </c:pt>
                <c:pt idx="44">
                  <c:v>-0.67258244043723203</c:v>
                </c:pt>
                <c:pt idx="45">
                  <c:v>-4.2198671087703699E-2</c:v>
                </c:pt>
                <c:pt idx="46">
                  <c:v>-0.82906169307865396</c:v>
                </c:pt>
                <c:pt idx="47">
                  <c:v>-1.49508408368351</c:v>
                </c:pt>
                <c:pt idx="48">
                  <c:v>-1.1441150495179</c:v>
                </c:pt>
                <c:pt idx="49">
                  <c:v>-0.84809032297493803</c:v>
                </c:pt>
                <c:pt idx="50">
                  <c:v>-0.954131629373146</c:v>
                </c:pt>
                <c:pt idx="51">
                  <c:v>-0.421147744907932</c:v>
                </c:pt>
                <c:pt idx="52">
                  <c:v>0.47365607695651901</c:v>
                </c:pt>
                <c:pt idx="53">
                  <c:v>-2.0850109836111699</c:v>
                </c:pt>
                <c:pt idx="54">
                  <c:v>-3.2211569360444501</c:v>
                </c:pt>
                <c:pt idx="55">
                  <c:v>-5.6183769681103799</c:v>
                </c:pt>
                <c:pt idx="56">
                  <c:v>-4.5494048125498399</c:v>
                </c:pt>
                <c:pt idx="57">
                  <c:v>-5.7922886009708101</c:v>
                </c:pt>
                <c:pt idx="58">
                  <c:v>-5.5785241420538796</c:v>
                </c:pt>
                <c:pt idx="59">
                  <c:v>-5.7179602599933803</c:v>
                </c:pt>
                <c:pt idx="60">
                  <c:v>-2.95704842473857</c:v>
                </c:pt>
                <c:pt idx="61">
                  <c:v>-2.3827068969638399</c:v>
                </c:pt>
                <c:pt idx="62">
                  <c:v>-1.0806187956836699</c:v>
                </c:pt>
                <c:pt idx="63">
                  <c:v>-1.48959625964899</c:v>
                </c:pt>
                <c:pt idx="64">
                  <c:v>-1.07826363792213</c:v>
                </c:pt>
                <c:pt idx="65">
                  <c:v>-1.13230497442669</c:v>
                </c:pt>
                <c:pt idx="66">
                  <c:v>-1.8676020595679399</c:v>
                </c:pt>
                <c:pt idx="67">
                  <c:v>-0.856547172300823</c:v>
                </c:pt>
                <c:pt idx="68">
                  <c:v>-0.82883019142359404</c:v>
                </c:pt>
                <c:pt idx="69">
                  <c:v>-1.24008402418427E-2</c:v>
                </c:pt>
                <c:pt idx="70">
                  <c:v>2.9907184451248299E-2</c:v>
                </c:pt>
                <c:pt idx="71">
                  <c:v>0.47958207690132199</c:v>
                </c:pt>
                <c:pt idx="72">
                  <c:v>0.24507422889292799</c:v>
                </c:pt>
                <c:pt idx="73">
                  <c:v>0.25113794421672497</c:v>
                </c:pt>
                <c:pt idx="74">
                  <c:v>0.50422075994511995</c:v>
                </c:pt>
                <c:pt idx="75">
                  <c:v>-9.81156400904169E-2</c:v>
                </c:pt>
                <c:pt idx="76">
                  <c:v>0.90248225487815603</c:v>
                </c:pt>
                <c:pt idx="77">
                  <c:v>0.93526593985348805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ap="flat">
                    <a:solidFill>
                      <a:srgbClr val="767171">
                        <a:alpha val="100000"/>
                      </a:srgbClr>
                    </a:solidFill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BF95-7347-8830-87376ECE83C7}"/>
            </c:ext>
          </c:extLst>
        </c:ser>
        <c:ser>
          <c:idx val="1"/>
          <c:order val="1"/>
          <c:tx>
            <c:strRef>
              <c:f>'10'!$C$7</c:f>
              <c:strCache>
                <c:ptCount val="1"/>
                <c:pt idx="0">
                  <c:v>Pr.greggi escl.energ.</c:v>
                </c:pt>
              </c:strCache>
            </c:strRef>
          </c:tx>
          <c:spPr>
            <a:pattFill prst="pct75">
              <a:fgClr>
                <a:srgbClr val="808080">
                  <a:alpha val="100000"/>
                </a:srgbClr>
              </a:fgClr>
              <a:bgClr>
                <a:srgbClr val="FF0000">
                  <a:alpha val="100000"/>
                </a:srgbClr>
              </a:bgClr>
            </a:pattFill>
            <a:ln cap="flat">
              <a:solidFill>
                <a:srgbClr val="767171">
                  <a:alpha val="100000"/>
                </a:srgbClr>
              </a:solidFill>
              <a:round/>
            </a:ln>
          </c:spPr>
          <c:invertIfNegative val="1"/>
          <c:cat>
            <c:numRef>
              <c:f>'10'!$D$5:$CC$5</c:f>
              <c:numCache>
                <c:formatCode>0</c:formatCode>
                <c:ptCount val="78"/>
                <c:pt idx="0" formatCode="General">
                  <c:v>1862</c:v>
                </c:pt>
                <c:pt idx="1">
                  <c:v>1863</c:v>
                </c:pt>
                <c:pt idx="2" formatCode="General">
                  <c:v>1864</c:v>
                </c:pt>
                <c:pt idx="3" formatCode="General">
                  <c:v>1865</c:v>
                </c:pt>
                <c:pt idx="4" formatCode="General">
                  <c:v>1866</c:v>
                </c:pt>
                <c:pt idx="5" formatCode="General">
                  <c:v>1867</c:v>
                </c:pt>
                <c:pt idx="6" formatCode="General">
                  <c:v>1868</c:v>
                </c:pt>
                <c:pt idx="7" formatCode="General">
                  <c:v>1869</c:v>
                </c:pt>
                <c:pt idx="8" formatCode="General">
                  <c:v>1870</c:v>
                </c:pt>
                <c:pt idx="9" formatCode="General">
                  <c:v>1871</c:v>
                </c:pt>
                <c:pt idx="10" formatCode="General">
                  <c:v>1872</c:v>
                </c:pt>
                <c:pt idx="11" formatCode="General">
                  <c:v>1873</c:v>
                </c:pt>
                <c:pt idx="12" formatCode="General">
                  <c:v>1874</c:v>
                </c:pt>
                <c:pt idx="13" formatCode="General">
                  <c:v>1875</c:v>
                </c:pt>
                <c:pt idx="14" formatCode="General">
                  <c:v>1876</c:v>
                </c:pt>
                <c:pt idx="15" formatCode="General">
                  <c:v>1877</c:v>
                </c:pt>
                <c:pt idx="16" formatCode="General">
                  <c:v>1878</c:v>
                </c:pt>
                <c:pt idx="17" formatCode="General">
                  <c:v>1879</c:v>
                </c:pt>
                <c:pt idx="18" formatCode="General">
                  <c:v>1880</c:v>
                </c:pt>
                <c:pt idx="19" formatCode="General">
                  <c:v>1881</c:v>
                </c:pt>
                <c:pt idx="20" formatCode="General">
                  <c:v>1882</c:v>
                </c:pt>
                <c:pt idx="21" formatCode="General">
                  <c:v>1883</c:v>
                </c:pt>
                <c:pt idx="22" formatCode="General">
                  <c:v>1884</c:v>
                </c:pt>
                <c:pt idx="23" formatCode="General">
                  <c:v>1885</c:v>
                </c:pt>
                <c:pt idx="24" formatCode="General">
                  <c:v>1886</c:v>
                </c:pt>
                <c:pt idx="25" formatCode="General">
                  <c:v>1887</c:v>
                </c:pt>
                <c:pt idx="26" formatCode="General">
                  <c:v>1888</c:v>
                </c:pt>
                <c:pt idx="27" formatCode="General">
                  <c:v>1889</c:v>
                </c:pt>
                <c:pt idx="28" formatCode="General">
                  <c:v>1890</c:v>
                </c:pt>
                <c:pt idx="29" formatCode="General">
                  <c:v>1891</c:v>
                </c:pt>
                <c:pt idx="30" formatCode="General">
                  <c:v>1892</c:v>
                </c:pt>
                <c:pt idx="31" formatCode="General">
                  <c:v>1893</c:v>
                </c:pt>
                <c:pt idx="32" formatCode="General">
                  <c:v>1894</c:v>
                </c:pt>
                <c:pt idx="33" formatCode="General">
                  <c:v>1895</c:v>
                </c:pt>
                <c:pt idx="34" formatCode="General">
                  <c:v>1896</c:v>
                </c:pt>
                <c:pt idx="35" formatCode="General">
                  <c:v>1897</c:v>
                </c:pt>
                <c:pt idx="36" formatCode="General">
                  <c:v>1898</c:v>
                </c:pt>
                <c:pt idx="37" formatCode="General">
                  <c:v>1899</c:v>
                </c:pt>
                <c:pt idx="38" formatCode="General">
                  <c:v>1900</c:v>
                </c:pt>
                <c:pt idx="39" formatCode="General">
                  <c:v>1901</c:v>
                </c:pt>
                <c:pt idx="40" formatCode="General">
                  <c:v>1902</c:v>
                </c:pt>
                <c:pt idx="41" formatCode="General">
                  <c:v>1903</c:v>
                </c:pt>
                <c:pt idx="42" formatCode="General">
                  <c:v>1904</c:v>
                </c:pt>
                <c:pt idx="43" formatCode="General">
                  <c:v>1905</c:v>
                </c:pt>
                <c:pt idx="44" formatCode="General">
                  <c:v>1906</c:v>
                </c:pt>
                <c:pt idx="45" formatCode="General">
                  <c:v>1907</c:v>
                </c:pt>
                <c:pt idx="46" formatCode="General">
                  <c:v>1908</c:v>
                </c:pt>
                <c:pt idx="47" formatCode="General">
                  <c:v>1909</c:v>
                </c:pt>
                <c:pt idx="48" formatCode="General">
                  <c:v>1910</c:v>
                </c:pt>
                <c:pt idx="49" formatCode="General">
                  <c:v>1911</c:v>
                </c:pt>
                <c:pt idx="50" formatCode="General">
                  <c:v>1912</c:v>
                </c:pt>
                <c:pt idx="51" formatCode="General">
                  <c:v>1913</c:v>
                </c:pt>
                <c:pt idx="52" formatCode="General">
                  <c:v>1914</c:v>
                </c:pt>
                <c:pt idx="53" formatCode="General">
                  <c:v>1915</c:v>
                </c:pt>
                <c:pt idx="54" formatCode="General">
                  <c:v>1916</c:v>
                </c:pt>
                <c:pt idx="55" formatCode="General">
                  <c:v>1917</c:v>
                </c:pt>
                <c:pt idx="56" formatCode="General">
                  <c:v>1918</c:v>
                </c:pt>
                <c:pt idx="57" formatCode="General">
                  <c:v>1919</c:v>
                </c:pt>
                <c:pt idx="58" formatCode="General">
                  <c:v>1920</c:v>
                </c:pt>
                <c:pt idx="59" formatCode="General">
                  <c:v>1921</c:v>
                </c:pt>
                <c:pt idx="60" formatCode="General">
                  <c:v>1922</c:v>
                </c:pt>
                <c:pt idx="61" formatCode="General">
                  <c:v>1923</c:v>
                </c:pt>
                <c:pt idx="62" formatCode="General">
                  <c:v>1924</c:v>
                </c:pt>
                <c:pt idx="63" formatCode="General">
                  <c:v>1925</c:v>
                </c:pt>
                <c:pt idx="64" formatCode="General">
                  <c:v>1926</c:v>
                </c:pt>
                <c:pt idx="65" formatCode="General">
                  <c:v>1927</c:v>
                </c:pt>
                <c:pt idx="66" formatCode="General">
                  <c:v>1928</c:v>
                </c:pt>
                <c:pt idx="67" formatCode="General">
                  <c:v>1929</c:v>
                </c:pt>
                <c:pt idx="68" formatCode="General">
                  <c:v>1930</c:v>
                </c:pt>
                <c:pt idx="69" formatCode="General">
                  <c:v>1931</c:v>
                </c:pt>
                <c:pt idx="70" formatCode="General">
                  <c:v>1932</c:v>
                </c:pt>
                <c:pt idx="71" formatCode="General">
                  <c:v>1933</c:v>
                </c:pt>
                <c:pt idx="72" formatCode="General">
                  <c:v>1934</c:v>
                </c:pt>
                <c:pt idx="73" formatCode="General">
                  <c:v>1935</c:v>
                </c:pt>
                <c:pt idx="74" formatCode="General">
                  <c:v>1936</c:v>
                </c:pt>
                <c:pt idx="75" formatCode="General">
                  <c:v>1937</c:v>
                </c:pt>
                <c:pt idx="76" formatCode="General">
                  <c:v>1938</c:v>
                </c:pt>
                <c:pt idx="77" formatCode="General">
                  <c:v>1939</c:v>
                </c:pt>
              </c:numCache>
            </c:numRef>
          </c:cat>
          <c:val>
            <c:numRef>
              <c:f>'10'!$D$7:$CC$7</c:f>
              <c:numCache>
                <c:formatCode>0.00</c:formatCode>
                <c:ptCount val="78"/>
                <c:pt idx="0">
                  <c:v>-0.32481477951162702</c:v>
                </c:pt>
                <c:pt idx="1">
                  <c:v>-0.30681903279028699</c:v>
                </c:pt>
                <c:pt idx="2">
                  <c:v>-0.31315368322269599</c:v>
                </c:pt>
                <c:pt idx="3">
                  <c:v>-0.28164805326363501</c:v>
                </c:pt>
                <c:pt idx="4">
                  <c:v>-0.67769127155178899</c:v>
                </c:pt>
                <c:pt idx="5">
                  <c:v>-0.16835838252983601</c:v>
                </c:pt>
                <c:pt idx="6">
                  <c:v>-0.114211386394883</c:v>
                </c:pt>
                <c:pt idx="7">
                  <c:v>-0.21823326560146999</c:v>
                </c:pt>
                <c:pt idx="8">
                  <c:v>-0.27001464749100901</c:v>
                </c:pt>
                <c:pt idx="9">
                  <c:v>0.28843189572845501</c:v>
                </c:pt>
                <c:pt idx="10">
                  <c:v>-0.398200315919921</c:v>
                </c:pt>
                <c:pt idx="11">
                  <c:v>-0.43646202029638298</c:v>
                </c:pt>
                <c:pt idx="12">
                  <c:v>-0.70810757815344605</c:v>
                </c:pt>
                <c:pt idx="13">
                  <c:v>-0.74900588104073096</c:v>
                </c:pt>
                <c:pt idx="14">
                  <c:v>-0.39971633170995002</c:v>
                </c:pt>
                <c:pt idx="15">
                  <c:v>-0.82022556148790204</c:v>
                </c:pt>
                <c:pt idx="16">
                  <c:v>-0.24940959391227999</c:v>
                </c:pt>
                <c:pt idx="17">
                  <c:v>-0.69567469657337799</c:v>
                </c:pt>
                <c:pt idx="18">
                  <c:v>-0.66226868956407103</c:v>
                </c:pt>
                <c:pt idx="19">
                  <c:v>-0.91085827330504099</c:v>
                </c:pt>
                <c:pt idx="20">
                  <c:v>-1.0496536982540501</c:v>
                </c:pt>
                <c:pt idx="21">
                  <c:v>-0.86638450263926203</c:v>
                </c:pt>
                <c:pt idx="22">
                  <c:v>-1.07470730518671</c:v>
                </c:pt>
                <c:pt idx="23">
                  <c:v>-1.14925960505214</c:v>
                </c:pt>
                <c:pt idx="24">
                  <c:v>-1.0664320575174</c:v>
                </c:pt>
                <c:pt idx="25">
                  <c:v>-1.5618874797831399</c:v>
                </c:pt>
                <c:pt idx="26">
                  <c:v>-0.90944179634521405</c:v>
                </c:pt>
                <c:pt idx="27">
                  <c:v>-1.1784334392075999</c:v>
                </c:pt>
                <c:pt idx="28">
                  <c:v>-1.2543286209236599</c:v>
                </c:pt>
                <c:pt idx="29">
                  <c:v>-0.89613441798427196</c:v>
                </c:pt>
                <c:pt idx="30">
                  <c:v>-0.95472936282641496</c:v>
                </c:pt>
                <c:pt idx="31">
                  <c:v>-1.06333220910793</c:v>
                </c:pt>
                <c:pt idx="32">
                  <c:v>-1.1277570080583199</c:v>
                </c:pt>
                <c:pt idx="33">
                  <c:v>-1.20845400864073</c:v>
                </c:pt>
                <c:pt idx="34">
                  <c:v>-1.12422070332388</c:v>
                </c:pt>
                <c:pt idx="35">
                  <c:v>-1.12768159781347</c:v>
                </c:pt>
                <c:pt idx="36">
                  <c:v>-1.05734644555871</c:v>
                </c:pt>
                <c:pt idx="37">
                  <c:v>-1.1632075325717499</c:v>
                </c:pt>
                <c:pt idx="38">
                  <c:v>-1.46313118682488</c:v>
                </c:pt>
                <c:pt idx="39">
                  <c:v>-1.71725907169777</c:v>
                </c:pt>
                <c:pt idx="40">
                  <c:v>-1.69088067695113</c:v>
                </c:pt>
                <c:pt idx="41">
                  <c:v>-1.8947502289955001</c:v>
                </c:pt>
                <c:pt idx="42">
                  <c:v>-2.2167971843893599</c:v>
                </c:pt>
                <c:pt idx="43">
                  <c:v>-2.01475535050078</c:v>
                </c:pt>
                <c:pt idx="44">
                  <c:v>-2.5261909452667002</c:v>
                </c:pt>
                <c:pt idx="45">
                  <c:v>-3.03956343256645</c:v>
                </c:pt>
                <c:pt idx="46">
                  <c:v>-2.9643213172521401</c:v>
                </c:pt>
                <c:pt idx="47">
                  <c:v>-2.8871988965925399</c:v>
                </c:pt>
                <c:pt idx="48">
                  <c:v>-3.00829448093709</c:v>
                </c:pt>
                <c:pt idx="49">
                  <c:v>-2.8212093070718498</c:v>
                </c:pt>
                <c:pt idx="50">
                  <c:v>-2.5161656109251802</c:v>
                </c:pt>
                <c:pt idx="51">
                  <c:v>-2.37497882514548</c:v>
                </c:pt>
                <c:pt idx="52">
                  <c:v>-1.9036528498477401</c:v>
                </c:pt>
                <c:pt idx="53">
                  <c:v>-2.41778362120177</c:v>
                </c:pt>
                <c:pt idx="54">
                  <c:v>-2.7083393358845398</c:v>
                </c:pt>
                <c:pt idx="55">
                  <c:v>-3.0461154174492502</c:v>
                </c:pt>
                <c:pt idx="56">
                  <c:v>-2.2167336311435801</c:v>
                </c:pt>
                <c:pt idx="57">
                  <c:v>-2.8831066098498099</c:v>
                </c:pt>
                <c:pt idx="58">
                  <c:v>-3.52844191100478</c:v>
                </c:pt>
                <c:pt idx="59">
                  <c:v>-2.4791798776119802</c:v>
                </c:pt>
                <c:pt idx="60">
                  <c:v>-2.1963814749280801</c:v>
                </c:pt>
                <c:pt idx="61">
                  <c:v>-2.6891996387380601</c:v>
                </c:pt>
                <c:pt idx="62">
                  <c:v>-3.3651828841847</c:v>
                </c:pt>
                <c:pt idx="63">
                  <c:v>-3.8545238667497599</c:v>
                </c:pt>
                <c:pt idx="64">
                  <c:v>-3.4117018823322298</c:v>
                </c:pt>
                <c:pt idx="65">
                  <c:v>-2.2489433235843101</c:v>
                </c:pt>
                <c:pt idx="66">
                  <c:v>-2.9094908772393899</c:v>
                </c:pt>
                <c:pt idx="67">
                  <c:v>-3.03624822999189</c:v>
                </c:pt>
                <c:pt idx="68">
                  <c:v>-2.1593748212889099</c:v>
                </c:pt>
                <c:pt idx="69">
                  <c:v>-1.27871473423343</c:v>
                </c:pt>
                <c:pt idx="70">
                  <c:v>-1.2588857756829199</c:v>
                </c:pt>
                <c:pt idx="71">
                  <c:v>-1.64891020465741</c:v>
                </c:pt>
                <c:pt idx="72">
                  <c:v>-1.7013930281266101</c:v>
                </c:pt>
                <c:pt idx="73">
                  <c:v>-1.39292652120552</c:v>
                </c:pt>
                <c:pt idx="74">
                  <c:v>-0.80894846981986201</c:v>
                </c:pt>
                <c:pt idx="75">
                  <c:v>-1.86213660918026</c:v>
                </c:pt>
                <c:pt idx="76">
                  <c:v>-1.20302710589327</c:v>
                </c:pt>
                <c:pt idx="77">
                  <c:v>-0.69358536556188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95-7347-8830-87376ECE83C7}"/>
            </c:ext>
          </c:extLst>
        </c:ser>
        <c:ser>
          <c:idx val="2"/>
          <c:order val="2"/>
          <c:tx>
            <c:strRef>
              <c:f>'10'!$C$8</c:f>
              <c:strCache>
                <c:ptCount val="1"/>
                <c:pt idx="0">
                  <c:v>Combustibili</c:v>
                </c:pt>
              </c:strCache>
            </c:strRef>
          </c:tx>
          <c:spPr>
            <a:solidFill>
              <a:srgbClr val="C00000"/>
            </a:solidFill>
            <a:ln cap="flat">
              <a:solidFill>
                <a:srgbClr val="767171">
                  <a:alpha val="100000"/>
                </a:srgbClr>
              </a:solidFill>
              <a:round/>
            </a:ln>
          </c:spPr>
          <c:invertIfNegative val="1"/>
          <c:cat>
            <c:numRef>
              <c:f>'10'!$D$5:$CC$5</c:f>
              <c:numCache>
                <c:formatCode>0</c:formatCode>
                <c:ptCount val="78"/>
                <c:pt idx="0" formatCode="General">
                  <c:v>1862</c:v>
                </c:pt>
                <c:pt idx="1">
                  <c:v>1863</c:v>
                </c:pt>
                <c:pt idx="2" formatCode="General">
                  <c:v>1864</c:v>
                </c:pt>
                <c:pt idx="3" formatCode="General">
                  <c:v>1865</c:v>
                </c:pt>
                <c:pt idx="4" formatCode="General">
                  <c:v>1866</c:v>
                </c:pt>
                <c:pt idx="5" formatCode="General">
                  <c:v>1867</c:v>
                </c:pt>
                <c:pt idx="6" formatCode="General">
                  <c:v>1868</c:v>
                </c:pt>
                <c:pt idx="7" formatCode="General">
                  <c:v>1869</c:v>
                </c:pt>
                <c:pt idx="8" formatCode="General">
                  <c:v>1870</c:v>
                </c:pt>
                <c:pt idx="9" formatCode="General">
                  <c:v>1871</c:v>
                </c:pt>
                <c:pt idx="10" formatCode="General">
                  <c:v>1872</c:v>
                </c:pt>
                <c:pt idx="11" formatCode="General">
                  <c:v>1873</c:v>
                </c:pt>
                <c:pt idx="12" formatCode="General">
                  <c:v>1874</c:v>
                </c:pt>
                <c:pt idx="13" formatCode="General">
                  <c:v>1875</c:v>
                </c:pt>
                <c:pt idx="14" formatCode="General">
                  <c:v>1876</c:v>
                </c:pt>
                <c:pt idx="15" formatCode="General">
                  <c:v>1877</c:v>
                </c:pt>
                <c:pt idx="16" formatCode="General">
                  <c:v>1878</c:v>
                </c:pt>
                <c:pt idx="17" formatCode="General">
                  <c:v>1879</c:v>
                </c:pt>
                <c:pt idx="18" formatCode="General">
                  <c:v>1880</c:v>
                </c:pt>
                <c:pt idx="19" formatCode="General">
                  <c:v>1881</c:v>
                </c:pt>
                <c:pt idx="20" formatCode="General">
                  <c:v>1882</c:v>
                </c:pt>
                <c:pt idx="21" formatCode="General">
                  <c:v>1883</c:v>
                </c:pt>
                <c:pt idx="22" formatCode="General">
                  <c:v>1884</c:v>
                </c:pt>
                <c:pt idx="23" formatCode="General">
                  <c:v>1885</c:v>
                </c:pt>
                <c:pt idx="24" formatCode="General">
                  <c:v>1886</c:v>
                </c:pt>
                <c:pt idx="25" formatCode="General">
                  <c:v>1887</c:v>
                </c:pt>
                <c:pt idx="26" formatCode="General">
                  <c:v>1888</c:v>
                </c:pt>
                <c:pt idx="27" formatCode="General">
                  <c:v>1889</c:v>
                </c:pt>
                <c:pt idx="28" formatCode="General">
                  <c:v>1890</c:v>
                </c:pt>
                <c:pt idx="29" formatCode="General">
                  <c:v>1891</c:v>
                </c:pt>
                <c:pt idx="30" formatCode="General">
                  <c:v>1892</c:v>
                </c:pt>
                <c:pt idx="31" formatCode="General">
                  <c:v>1893</c:v>
                </c:pt>
                <c:pt idx="32" formatCode="General">
                  <c:v>1894</c:v>
                </c:pt>
                <c:pt idx="33" formatCode="General">
                  <c:v>1895</c:v>
                </c:pt>
                <c:pt idx="34" formatCode="General">
                  <c:v>1896</c:v>
                </c:pt>
                <c:pt idx="35" formatCode="General">
                  <c:v>1897</c:v>
                </c:pt>
                <c:pt idx="36" formatCode="General">
                  <c:v>1898</c:v>
                </c:pt>
                <c:pt idx="37" formatCode="General">
                  <c:v>1899</c:v>
                </c:pt>
                <c:pt idx="38" formatCode="General">
                  <c:v>1900</c:v>
                </c:pt>
                <c:pt idx="39" formatCode="General">
                  <c:v>1901</c:v>
                </c:pt>
                <c:pt idx="40" formatCode="General">
                  <c:v>1902</c:v>
                </c:pt>
                <c:pt idx="41" formatCode="General">
                  <c:v>1903</c:v>
                </c:pt>
                <c:pt idx="42" formatCode="General">
                  <c:v>1904</c:v>
                </c:pt>
                <c:pt idx="43" formatCode="General">
                  <c:v>1905</c:v>
                </c:pt>
                <c:pt idx="44" formatCode="General">
                  <c:v>1906</c:v>
                </c:pt>
                <c:pt idx="45" formatCode="General">
                  <c:v>1907</c:v>
                </c:pt>
                <c:pt idx="46" formatCode="General">
                  <c:v>1908</c:v>
                </c:pt>
                <c:pt idx="47" formatCode="General">
                  <c:v>1909</c:v>
                </c:pt>
                <c:pt idx="48" formatCode="General">
                  <c:v>1910</c:v>
                </c:pt>
                <c:pt idx="49" formatCode="General">
                  <c:v>1911</c:v>
                </c:pt>
                <c:pt idx="50" formatCode="General">
                  <c:v>1912</c:v>
                </c:pt>
                <c:pt idx="51" formatCode="General">
                  <c:v>1913</c:v>
                </c:pt>
                <c:pt idx="52" formatCode="General">
                  <c:v>1914</c:v>
                </c:pt>
                <c:pt idx="53" formatCode="General">
                  <c:v>1915</c:v>
                </c:pt>
                <c:pt idx="54" formatCode="General">
                  <c:v>1916</c:v>
                </c:pt>
                <c:pt idx="55" formatCode="General">
                  <c:v>1917</c:v>
                </c:pt>
                <c:pt idx="56" formatCode="General">
                  <c:v>1918</c:v>
                </c:pt>
                <c:pt idx="57" formatCode="General">
                  <c:v>1919</c:v>
                </c:pt>
                <c:pt idx="58" formatCode="General">
                  <c:v>1920</c:v>
                </c:pt>
                <c:pt idx="59" formatCode="General">
                  <c:v>1921</c:v>
                </c:pt>
                <c:pt idx="60" formatCode="General">
                  <c:v>1922</c:v>
                </c:pt>
                <c:pt idx="61" formatCode="General">
                  <c:v>1923</c:v>
                </c:pt>
                <c:pt idx="62" formatCode="General">
                  <c:v>1924</c:v>
                </c:pt>
                <c:pt idx="63" formatCode="General">
                  <c:v>1925</c:v>
                </c:pt>
                <c:pt idx="64" formatCode="General">
                  <c:v>1926</c:v>
                </c:pt>
                <c:pt idx="65" formatCode="General">
                  <c:v>1927</c:v>
                </c:pt>
                <c:pt idx="66" formatCode="General">
                  <c:v>1928</c:v>
                </c:pt>
                <c:pt idx="67" formatCode="General">
                  <c:v>1929</c:v>
                </c:pt>
                <c:pt idx="68" formatCode="General">
                  <c:v>1930</c:v>
                </c:pt>
                <c:pt idx="69" formatCode="General">
                  <c:v>1931</c:v>
                </c:pt>
                <c:pt idx="70" formatCode="General">
                  <c:v>1932</c:v>
                </c:pt>
                <c:pt idx="71" formatCode="General">
                  <c:v>1933</c:v>
                </c:pt>
                <c:pt idx="72" formatCode="General">
                  <c:v>1934</c:v>
                </c:pt>
                <c:pt idx="73" formatCode="General">
                  <c:v>1935</c:v>
                </c:pt>
                <c:pt idx="74" formatCode="General">
                  <c:v>1936</c:v>
                </c:pt>
                <c:pt idx="75" formatCode="General">
                  <c:v>1937</c:v>
                </c:pt>
                <c:pt idx="76" formatCode="General">
                  <c:v>1938</c:v>
                </c:pt>
                <c:pt idx="77" formatCode="General">
                  <c:v>1939</c:v>
                </c:pt>
              </c:numCache>
            </c:numRef>
          </c:cat>
          <c:val>
            <c:numRef>
              <c:f>'10'!$D$8:$CC$8</c:f>
              <c:numCache>
                <c:formatCode>0.00</c:formatCode>
                <c:ptCount val="78"/>
                <c:pt idx="0">
                  <c:v>-0.22701692871823001</c:v>
                </c:pt>
                <c:pt idx="1">
                  <c:v>-0.20033453391456199</c:v>
                </c:pt>
                <c:pt idx="2">
                  <c:v>-0.30132341368119298</c:v>
                </c:pt>
                <c:pt idx="3">
                  <c:v>-0.33206250852463998</c:v>
                </c:pt>
                <c:pt idx="4">
                  <c:v>-0.40397856099588603</c:v>
                </c:pt>
                <c:pt idx="5">
                  <c:v>-0.36014996781712999</c:v>
                </c:pt>
                <c:pt idx="6">
                  <c:v>-0.48474750660132698</c:v>
                </c:pt>
                <c:pt idx="7">
                  <c:v>-0.48614702730504999</c:v>
                </c:pt>
                <c:pt idx="8">
                  <c:v>-0.65842873181133799</c:v>
                </c:pt>
                <c:pt idx="9">
                  <c:v>-0.45863461538185801</c:v>
                </c:pt>
                <c:pt idx="10">
                  <c:v>-0.67541090204490295</c:v>
                </c:pt>
                <c:pt idx="11">
                  <c:v>-0.52578281717769904</c:v>
                </c:pt>
                <c:pt idx="12">
                  <c:v>-0.44950461065151598</c:v>
                </c:pt>
                <c:pt idx="13">
                  <c:v>-0.49387133121091797</c:v>
                </c:pt>
                <c:pt idx="14">
                  <c:v>-0.59956215785676603</c:v>
                </c:pt>
                <c:pt idx="15">
                  <c:v>-0.51488030962475095</c:v>
                </c:pt>
                <c:pt idx="16">
                  <c:v>-0.460232402394392</c:v>
                </c:pt>
                <c:pt idx="17">
                  <c:v>-0.57209469925298595</c:v>
                </c:pt>
                <c:pt idx="18">
                  <c:v>-0.62614944078305601</c:v>
                </c:pt>
                <c:pt idx="19">
                  <c:v>-0.68046373834761298</c:v>
                </c:pt>
                <c:pt idx="20">
                  <c:v>-0.65853310392328601</c:v>
                </c:pt>
                <c:pt idx="21">
                  <c:v>-0.72708000796200301</c:v>
                </c:pt>
                <c:pt idx="22">
                  <c:v>-0.77885407267248896</c:v>
                </c:pt>
                <c:pt idx="23">
                  <c:v>-0.72596184719114198</c:v>
                </c:pt>
                <c:pt idx="24">
                  <c:v>-0.62346365582528696</c:v>
                </c:pt>
                <c:pt idx="25">
                  <c:v>-0.76585901084567698</c:v>
                </c:pt>
                <c:pt idx="26">
                  <c:v>-0.82381332570907195</c:v>
                </c:pt>
                <c:pt idx="27">
                  <c:v>-0.95558957143144296</c:v>
                </c:pt>
                <c:pt idx="28">
                  <c:v>-0.99402329411210599</c:v>
                </c:pt>
                <c:pt idx="29">
                  <c:v>-0.79809099177772902</c:v>
                </c:pt>
                <c:pt idx="30">
                  <c:v>-0.79923884895658603</c:v>
                </c:pt>
                <c:pt idx="31">
                  <c:v>-0.793600535052156</c:v>
                </c:pt>
                <c:pt idx="32">
                  <c:v>-0.931268062934693</c:v>
                </c:pt>
                <c:pt idx="33">
                  <c:v>-0.71247789827220398</c:v>
                </c:pt>
                <c:pt idx="34">
                  <c:v>-0.69256609724425899</c:v>
                </c:pt>
                <c:pt idx="35">
                  <c:v>-0.76186678581906897</c:v>
                </c:pt>
                <c:pt idx="36">
                  <c:v>-1.02635101435177</c:v>
                </c:pt>
                <c:pt idx="37">
                  <c:v>-1.1180072387195401</c:v>
                </c:pt>
                <c:pt idx="38">
                  <c:v>-1.4732584955302901</c:v>
                </c:pt>
                <c:pt idx="39">
                  <c:v>-1.08912589657601</c:v>
                </c:pt>
                <c:pt idx="40">
                  <c:v>-1.02317230492063</c:v>
                </c:pt>
                <c:pt idx="41">
                  <c:v>-1.00237814082988</c:v>
                </c:pt>
                <c:pt idx="42">
                  <c:v>-1.0491807663909301</c:v>
                </c:pt>
                <c:pt idx="43">
                  <c:v>-1.08205665423651</c:v>
                </c:pt>
                <c:pt idx="44">
                  <c:v>-1.2611967407765801</c:v>
                </c:pt>
                <c:pt idx="45">
                  <c:v>-1.4775952424744501</c:v>
                </c:pt>
                <c:pt idx="46">
                  <c:v>-1.3953787077753199</c:v>
                </c:pt>
                <c:pt idx="47">
                  <c:v>-1.4505206853763899</c:v>
                </c:pt>
                <c:pt idx="48">
                  <c:v>-1.3698331753068</c:v>
                </c:pt>
                <c:pt idx="49">
                  <c:v>-1.36223549309918</c:v>
                </c:pt>
                <c:pt idx="50">
                  <c:v>-1.6536913467927701</c:v>
                </c:pt>
                <c:pt idx="51">
                  <c:v>-1.63496389967634</c:v>
                </c:pt>
                <c:pt idx="52">
                  <c:v>-1.50735164775269</c:v>
                </c:pt>
                <c:pt idx="53">
                  <c:v>-2.13851289921887</c:v>
                </c:pt>
                <c:pt idx="54">
                  <c:v>-3.5026278228067702</c:v>
                </c:pt>
                <c:pt idx="55">
                  <c:v>-2.0881150387406899</c:v>
                </c:pt>
                <c:pt idx="56">
                  <c:v>-2.2874425923435902</c:v>
                </c:pt>
                <c:pt idx="57">
                  <c:v>-2.2042411815251799</c:v>
                </c:pt>
                <c:pt idx="58">
                  <c:v>-3.6498671668971698</c:v>
                </c:pt>
                <c:pt idx="59">
                  <c:v>-2.9581494903426502</c:v>
                </c:pt>
                <c:pt idx="60">
                  <c:v>-1.9870149230038401</c:v>
                </c:pt>
                <c:pt idx="61">
                  <c:v>-1.7795310322178099</c:v>
                </c:pt>
                <c:pt idx="62">
                  <c:v>-2.2748242887642598</c:v>
                </c:pt>
                <c:pt idx="63">
                  <c:v>-1.7255412177619101</c:v>
                </c:pt>
                <c:pt idx="64">
                  <c:v>-2.03074256096007</c:v>
                </c:pt>
                <c:pt idx="65">
                  <c:v>-2.1045434286119802</c:v>
                </c:pt>
                <c:pt idx="66">
                  <c:v>-1.5373727359350899</c:v>
                </c:pt>
                <c:pt idx="67">
                  <c:v>-1.71077278859802</c:v>
                </c:pt>
                <c:pt idx="68">
                  <c:v>-1.6723008876161201</c:v>
                </c:pt>
                <c:pt idx="69">
                  <c:v>-1.4055722562698201</c:v>
                </c:pt>
                <c:pt idx="70">
                  <c:v>-0.85809145925698205</c:v>
                </c:pt>
                <c:pt idx="71">
                  <c:v>-0.91114157043881305</c:v>
                </c:pt>
                <c:pt idx="72">
                  <c:v>-1.05186271576639</c:v>
                </c:pt>
                <c:pt idx="73">
                  <c:v>-1.14434693792911</c:v>
                </c:pt>
                <c:pt idx="74">
                  <c:v>-0.84426133093965205</c:v>
                </c:pt>
                <c:pt idx="75">
                  <c:v>-1.53493903870158</c:v>
                </c:pt>
                <c:pt idx="76">
                  <c:v>-1.37246076155274</c:v>
                </c:pt>
                <c:pt idx="77">
                  <c:v>-1.14816338821187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ap="flat">
                    <a:solidFill>
                      <a:srgbClr val="767171">
                        <a:alpha val="100000"/>
                      </a:srgbClr>
                    </a:solidFill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BF95-7347-8830-87376ECE83C7}"/>
            </c:ext>
          </c:extLst>
        </c:ser>
        <c:ser>
          <c:idx val="3"/>
          <c:order val="3"/>
          <c:tx>
            <c:strRef>
              <c:f>'10'!$C$9</c:f>
              <c:strCache>
                <c:ptCount val="1"/>
                <c:pt idx="0">
                  <c:v>Oli e grassi</c:v>
                </c:pt>
              </c:strCache>
            </c:strRef>
          </c:tx>
          <c:spPr>
            <a:solidFill>
              <a:srgbClr val="FFC000"/>
            </a:solidFill>
            <a:ln cap="flat">
              <a:solidFill>
                <a:srgbClr val="767171">
                  <a:alpha val="100000"/>
                </a:srgbClr>
              </a:solidFill>
              <a:round/>
            </a:ln>
          </c:spPr>
          <c:invertIfNegative val="1"/>
          <c:cat>
            <c:numRef>
              <c:f>'10'!$D$5:$CC$5</c:f>
              <c:numCache>
                <c:formatCode>0</c:formatCode>
                <c:ptCount val="78"/>
                <c:pt idx="0" formatCode="General">
                  <c:v>1862</c:v>
                </c:pt>
                <c:pt idx="1">
                  <c:v>1863</c:v>
                </c:pt>
                <c:pt idx="2" formatCode="General">
                  <c:v>1864</c:v>
                </c:pt>
                <c:pt idx="3" formatCode="General">
                  <c:v>1865</c:v>
                </c:pt>
                <c:pt idx="4" formatCode="General">
                  <c:v>1866</c:v>
                </c:pt>
                <c:pt idx="5" formatCode="General">
                  <c:v>1867</c:v>
                </c:pt>
                <c:pt idx="6" formatCode="General">
                  <c:v>1868</c:v>
                </c:pt>
                <c:pt idx="7" formatCode="General">
                  <c:v>1869</c:v>
                </c:pt>
                <c:pt idx="8" formatCode="General">
                  <c:v>1870</c:v>
                </c:pt>
                <c:pt idx="9" formatCode="General">
                  <c:v>1871</c:v>
                </c:pt>
                <c:pt idx="10" formatCode="General">
                  <c:v>1872</c:v>
                </c:pt>
                <c:pt idx="11" formatCode="General">
                  <c:v>1873</c:v>
                </c:pt>
                <c:pt idx="12" formatCode="General">
                  <c:v>1874</c:v>
                </c:pt>
                <c:pt idx="13" formatCode="General">
                  <c:v>1875</c:v>
                </c:pt>
                <c:pt idx="14" formatCode="General">
                  <c:v>1876</c:v>
                </c:pt>
                <c:pt idx="15" formatCode="General">
                  <c:v>1877</c:v>
                </c:pt>
                <c:pt idx="16" formatCode="General">
                  <c:v>1878</c:v>
                </c:pt>
                <c:pt idx="17" formatCode="General">
                  <c:v>1879</c:v>
                </c:pt>
                <c:pt idx="18" formatCode="General">
                  <c:v>1880</c:v>
                </c:pt>
                <c:pt idx="19" formatCode="General">
                  <c:v>1881</c:v>
                </c:pt>
                <c:pt idx="20" formatCode="General">
                  <c:v>1882</c:v>
                </c:pt>
                <c:pt idx="21" formatCode="General">
                  <c:v>1883</c:v>
                </c:pt>
                <c:pt idx="22" formatCode="General">
                  <c:v>1884</c:v>
                </c:pt>
                <c:pt idx="23" formatCode="General">
                  <c:v>1885</c:v>
                </c:pt>
                <c:pt idx="24" formatCode="General">
                  <c:v>1886</c:v>
                </c:pt>
                <c:pt idx="25" formatCode="General">
                  <c:v>1887</c:v>
                </c:pt>
                <c:pt idx="26" formatCode="General">
                  <c:v>1888</c:v>
                </c:pt>
                <c:pt idx="27" formatCode="General">
                  <c:v>1889</c:v>
                </c:pt>
                <c:pt idx="28" formatCode="General">
                  <c:v>1890</c:v>
                </c:pt>
                <c:pt idx="29" formatCode="General">
                  <c:v>1891</c:v>
                </c:pt>
                <c:pt idx="30" formatCode="General">
                  <c:v>1892</c:v>
                </c:pt>
                <c:pt idx="31" formatCode="General">
                  <c:v>1893</c:v>
                </c:pt>
                <c:pt idx="32" formatCode="General">
                  <c:v>1894</c:v>
                </c:pt>
                <c:pt idx="33" formatCode="General">
                  <c:v>1895</c:v>
                </c:pt>
                <c:pt idx="34" formatCode="General">
                  <c:v>1896</c:v>
                </c:pt>
                <c:pt idx="35" formatCode="General">
                  <c:v>1897</c:v>
                </c:pt>
                <c:pt idx="36" formatCode="General">
                  <c:v>1898</c:v>
                </c:pt>
                <c:pt idx="37" formatCode="General">
                  <c:v>1899</c:v>
                </c:pt>
                <c:pt idx="38" formatCode="General">
                  <c:v>1900</c:v>
                </c:pt>
                <c:pt idx="39" formatCode="General">
                  <c:v>1901</c:v>
                </c:pt>
                <c:pt idx="40" formatCode="General">
                  <c:v>1902</c:v>
                </c:pt>
                <c:pt idx="41" formatCode="General">
                  <c:v>1903</c:v>
                </c:pt>
                <c:pt idx="42" formatCode="General">
                  <c:v>1904</c:v>
                </c:pt>
                <c:pt idx="43" formatCode="General">
                  <c:v>1905</c:v>
                </c:pt>
                <c:pt idx="44" formatCode="General">
                  <c:v>1906</c:v>
                </c:pt>
                <c:pt idx="45" formatCode="General">
                  <c:v>1907</c:v>
                </c:pt>
                <c:pt idx="46" formatCode="General">
                  <c:v>1908</c:v>
                </c:pt>
                <c:pt idx="47" formatCode="General">
                  <c:v>1909</c:v>
                </c:pt>
                <c:pt idx="48" formatCode="General">
                  <c:v>1910</c:v>
                </c:pt>
                <c:pt idx="49" formatCode="General">
                  <c:v>1911</c:v>
                </c:pt>
                <c:pt idx="50" formatCode="General">
                  <c:v>1912</c:v>
                </c:pt>
                <c:pt idx="51" formatCode="General">
                  <c:v>1913</c:v>
                </c:pt>
                <c:pt idx="52" formatCode="General">
                  <c:v>1914</c:v>
                </c:pt>
                <c:pt idx="53" formatCode="General">
                  <c:v>1915</c:v>
                </c:pt>
                <c:pt idx="54" formatCode="General">
                  <c:v>1916</c:v>
                </c:pt>
                <c:pt idx="55" formatCode="General">
                  <c:v>1917</c:v>
                </c:pt>
                <c:pt idx="56" formatCode="General">
                  <c:v>1918</c:v>
                </c:pt>
                <c:pt idx="57" formatCode="General">
                  <c:v>1919</c:v>
                </c:pt>
                <c:pt idx="58" formatCode="General">
                  <c:v>1920</c:v>
                </c:pt>
                <c:pt idx="59" formatCode="General">
                  <c:v>1921</c:v>
                </c:pt>
                <c:pt idx="60" formatCode="General">
                  <c:v>1922</c:v>
                </c:pt>
                <c:pt idx="61" formatCode="General">
                  <c:v>1923</c:v>
                </c:pt>
                <c:pt idx="62" formatCode="General">
                  <c:v>1924</c:v>
                </c:pt>
                <c:pt idx="63" formatCode="General">
                  <c:v>1925</c:v>
                </c:pt>
                <c:pt idx="64" formatCode="General">
                  <c:v>1926</c:v>
                </c:pt>
                <c:pt idx="65" formatCode="General">
                  <c:v>1927</c:v>
                </c:pt>
                <c:pt idx="66" formatCode="General">
                  <c:v>1928</c:v>
                </c:pt>
                <c:pt idx="67" formatCode="General">
                  <c:v>1929</c:v>
                </c:pt>
                <c:pt idx="68" formatCode="General">
                  <c:v>1930</c:v>
                </c:pt>
                <c:pt idx="69" formatCode="General">
                  <c:v>1931</c:v>
                </c:pt>
                <c:pt idx="70" formatCode="General">
                  <c:v>1932</c:v>
                </c:pt>
                <c:pt idx="71" formatCode="General">
                  <c:v>1933</c:v>
                </c:pt>
                <c:pt idx="72" formatCode="General">
                  <c:v>1934</c:v>
                </c:pt>
                <c:pt idx="73" formatCode="General">
                  <c:v>1935</c:v>
                </c:pt>
                <c:pt idx="74" formatCode="General">
                  <c:v>1936</c:v>
                </c:pt>
                <c:pt idx="75" formatCode="General">
                  <c:v>1937</c:v>
                </c:pt>
                <c:pt idx="76" formatCode="General">
                  <c:v>1938</c:v>
                </c:pt>
                <c:pt idx="77" formatCode="General">
                  <c:v>1939</c:v>
                </c:pt>
              </c:numCache>
            </c:numRef>
          </c:cat>
          <c:val>
            <c:numRef>
              <c:f>'10'!$D$9:$CC$9</c:f>
              <c:numCache>
                <c:formatCode>0.00</c:formatCode>
                <c:ptCount val="78"/>
                <c:pt idx="0">
                  <c:v>0.64251385213089496</c:v>
                </c:pt>
                <c:pt idx="1">
                  <c:v>0.469689062050618</c:v>
                </c:pt>
                <c:pt idx="2">
                  <c:v>0.57224559316425305</c:v>
                </c:pt>
                <c:pt idx="3">
                  <c:v>0.85168833217167506</c:v>
                </c:pt>
                <c:pt idx="4">
                  <c:v>0.948545671004424</c:v>
                </c:pt>
                <c:pt idx="5">
                  <c:v>0.349664458676542</c:v>
                </c:pt>
                <c:pt idx="6">
                  <c:v>0.51343475867619204</c:v>
                </c:pt>
                <c:pt idx="7">
                  <c:v>0.87243170493783495</c:v>
                </c:pt>
                <c:pt idx="8">
                  <c:v>0.58730070549982805</c:v>
                </c:pt>
                <c:pt idx="9">
                  <c:v>1.0157201168219301</c:v>
                </c:pt>
                <c:pt idx="10">
                  <c:v>0.63171185637928096</c:v>
                </c:pt>
                <c:pt idx="11">
                  <c:v>0.56837016166676801</c:v>
                </c:pt>
                <c:pt idx="12">
                  <c:v>0.41786783689781798</c:v>
                </c:pt>
                <c:pt idx="13">
                  <c:v>1.00462737165671</c:v>
                </c:pt>
                <c:pt idx="14">
                  <c:v>0.88832057644472295</c:v>
                </c:pt>
                <c:pt idx="15">
                  <c:v>0.51586835133703202</c:v>
                </c:pt>
                <c:pt idx="16">
                  <c:v>0.46739509267936902</c:v>
                </c:pt>
                <c:pt idx="17">
                  <c:v>0.883606608420057</c:v>
                </c:pt>
                <c:pt idx="18">
                  <c:v>0.40148384600242698</c:v>
                </c:pt>
                <c:pt idx="19">
                  <c:v>0.43666385157885301</c:v>
                </c:pt>
                <c:pt idx="20">
                  <c:v>0.60574359627839702</c:v>
                </c:pt>
                <c:pt idx="21">
                  <c:v>0.55638130080222004</c:v>
                </c:pt>
                <c:pt idx="22">
                  <c:v>0.30925194120319599</c:v>
                </c:pt>
                <c:pt idx="23">
                  <c:v>-7.7988541469618602E-3</c:v>
                </c:pt>
                <c:pt idx="24">
                  <c:v>0.33419426949967102</c:v>
                </c:pt>
                <c:pt idx="25">
                  <c:v>0.36236085313774202</c:v>
                </c:pt>
                <c:pt idx="26">
                  <c:v>0.28545872008663598</c:v>
                </c:pt>
                <c:pt idx="27">
                  <c:v>0.29508486812541501</c:v>
                </c:pt>
                <c:pt idx="28">
                  <c:v>0.173077865506887</c:v>
                </c:pt>
                <c:pt idx="29">
                  <c:v>0.28696265008461203</c:v>
                </c:pt>
                <c:pt idx="30">
                  <c:v>0.33065769192224598</c:v>
                </c:pt>
                <c:pt idx="31">
                  <c:v>0.23847927460964199</c:v>
                </c:pt>
                <c:pt idx="32">
                  <c:v>0.32071705399026101</c:v>
                </c:pt>
                <c:pt idx="33">
                  <c:v>0.22004362085983201</c:v>
                </c:pt>
                <c:pt idx="34">
                  <c:v>0.28814808903857903</c:v>
                </c:pt>
                <c:pt idx="35">
                  <c:v>0.28750456362634502</c:v>
                </c:pt>
                <c:pt idx="36">
                  <c:v>8.5616262418730299E-2</c:v>
                </c:pt>
                <c:pt idx="37">
                  <c:v>0.19680761435084301</c:v>
                </c:pt>
                <c:pt idx="38">
                  <c:v>1.3168060354144201E-2</c:v>
                </c:pt>
                <c:pt idx="39">
                  <c:v>0.12710374595832999</c:v>
                </c:pt>
                <c:pt idx="40">
                  <c:v>0.18349326490902099</c:v>
                </c:pt>
                <c:pt idx="41">
                  <c:v>9.9128803037329502E-2</c:v>
                </c:pt>
                <c:pt idx="42">
                  <c:v>0.17984059122214899</c:v>
                </c:pt>
                <c:pt idx="43">
                  <c:v>7.8206443954175198E-2</c:v>
                </c:pt>
                <c:pt idx="44">
                  <c:v>0.29676784348288998</c:v>
                </c:pt>
                <c:pt idx="45">
                  <c:v>0.20910499072751099</c:v>
                </c:pt>
                <c:pt idx="46">
                  <c:v>0.13256452574737501</c:v>
                </c:pt>
                <c:pt idx="47">
                  <c:v>-8.6575528206289096E-2</c:v>
                </c:pt>
                <c:pt idx="48">
                  <c:v>6.6285496779594097E-2</c:v>
                </c:pt>
                <c:pt idx="49">
                  <c:v>3.9440782502547803E-2</c:v>
                </c:pt>
                <c:pt idx="50">
                  <c:v>3.4362466998753602E-2</c:v>
                </c:pt>
                <c:pt idx="51">
                  <c:v>-1.9872768974313299E-2</c:v>
                </c:pt>
                <c:pt idx="52">
                  <c:v>-9.5899486027827704E-2</c:v>
                </c:pt>
                <c:pt idx="53">
                  <c:v>5.8754421660545599E-2</c:v>
                </c:pt>
                <c:pt idx="54">
                  <c:v>-0.159555307678095</c:v>
                </c:pt>
                <c:pt idx="55">
                  <c:v>-9.8617536445572695E-2</c:v>
                </c:pt>
                <c:pt idx="56">
                  <c:v>-9.4570336457381096E-2</c:v>
                </c:pt>
                <c:pt idx="57">
                  <c:v>-0.123890157932284</c:v>
                </c:pt>
                <c:pt idx="58">
                  <c:v>-0.40525457593625303</c:v>
                </c:pt>
                <c:pt idx="59">
                  <c:v>-0.33223113982404801</c:v>
                </c:pt>
                <c:pt idx="60">
                  <c:v>-9.7492821185725401E-2</c:v>
                </c:pt>
                <c:pt idx="61">
                  <c:v>0.10305662742844</c:v>
                </c:pt>
                <c:pt idx="62">
                  <c:v>4.9219759998743999E-2</c:v>
                </c:pt>
                <c:pt idx="63">
                  <c:v>-1.14044878764298E-2</c:v>
                </c:pt>
                <c:pt idx="64">
                  <c:v>-0.126179124328233</c:v>
                </c:pt>
                <c:pt idx="65">
                  <c:v>-4.6876577831756E-2</c:v>
                </c:pt>
                <c:pt idx="66">
                  <c:v>-9.2234440348539198E-2</c:v>
                </c:pt>
                <c:pt idx="67">
                  <c:v>6.6248646115118895E-2</c:v>
                </c:pt>
                <c:pt idx="68">
                  <c:v>-0.17784248901706901</c:v>
                </c:pt>
                <c:pt idx="69">
                  <c:v>-0.12694478353423899</c:v>
                </c:pt>
                <c:pt idx="70">
                  <c:v>-2.1410793502619301E-2</c:v>
                </c:pt>
                <c:pt idx="71">
                  <c:v>-6.92479000581879E-2</c:v>
                </c:pt>
                <c:pt idx="72">
                  <c:v>-7.8224070674898699E-2</c:v>
                </c:pt>
                <c:pt idx="73">
                  <c:v>-7.4229278882291097E-2</c:v>
                </c:pt>
                <c:pt idx="74">
                  <c:v>-2.5914011200923799E-2</c:v>
                </c:pt>
                <c:pt idx="75">
                  <c:v>-6.8185053265798504E-2</c:v>
                </c:pt>
                <c:pt idx="76">
                  <c:v>-5.1969908519311402E-2</c:v>
                </c:pt>
                <c:pt idx="77">
                  <c:v>-1.9962352028358599E-2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ap="flat">
                    <a:solidFill>
                      <a:srgbClr val="767171">
                        <a:alpha val="100000"/>
                      </a:srgbClr>
                    </a:solidFill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3-BF95-7347-8830-87376ECE83C7}"/>
            </c:ext>
          </c:extLst>
        </c:ser>
        <c:ser>
          <c:idx val="4"/>
          <c:order val="4"/>
          <c:tx>
            <c:strRef>
              <c:f>'10'!$C$10</c:f>
              <c:strCache>
                <c:ptCount val="1"/>
                <c:pt idx="0">
                  <c:v>Pr.chimici</c:v>
                </c:pt>
              </c:strCache>
            </c:strRef>
          </c:tx>
          <c:spPr>
            <a:solidFill>
              <a:srgbClr val="5B9BD5"/>
            </a:solidFill>
            <a:ln cap="flat">
              <a:solidFill>
                <a:srgbClr val="767171">
                  <a:alpha val="100000"/>
                </a:srgbClr>
              </a:solidFill>
              <a:round/>
            </a:ln>
          </c:spPr>
          <c:invertIfNegative val="1"/>
          <c:cat>
            <c:numRef>
              <c:f>'10'!$D$5:$CC$5</c:f>
              <c:numCache>
                <c:formatCode>0</c:formatCode>
                <c:ptCount val="78"/>
                <c:pt idx="0" formatCode="General">
                  <c:v>1862</c:v>
                </c:pt>
                <c:pt idx="1">
                  <c:v>1863</c:v>
                </c:pt>
                <c:pt idx="2" formatCode="General">
                  <c:v>1864</c:v>
                </c:pt>
                <c:pt idx="3" formatCode="General">
                  <c:v>1865</c:v>
                </c:pt>
                <c:pt idx="4" formatCode="General">
                  <c:v>1866</c:v>
                </c:pt>
                <c:pt idx="5" formatCode="General">
                  <c:v>1867</c:v>
                </c:pt>
                <c:pt idx="6" formatCode="General">
                  <c:v>1868</c:v>
                </c:pt>
                <c:pt idx="7" formatCode="General">
                  <c:v>1869</c:v>
                </c:pt>
                <c:pt idx="8" formatCode="General">
                  <c:v>1870</c:v>
                </c:pt>
                <c:pt idx="9" formatCode="General">
                  <c:v>1871</c:v>
                </c:pt>
                <c:pt idx="10" formatCode="General">
                  <c:v>1872</c:v>
                </c:pt>
                <c:pt idx="11" formatCode="General">
                  <c:v>1873</c:v>
                </c:pt>
                <c:pt idx="12" formatCode="General">
                  <c:v>1874</c:v>
                </c:pt>
                <c:pt idx="13" formatCode="General">
                  <c:v>1875</c:v>
                </c:pt>
                <c:pt idx="14" formatCode="General">
                  <c:v>1876</c:v>
                </c:pt>
                <c:pt idx="15" formatCode="General">
                  <c:v>1877</c:v>
                </c:pt>
                <c:pt idx="16" formatCode="General">
                  <c:v>1878</c:v>
                </c:pt>
                <c:pt idx="17" formatCode="General">
                  <c:v>1879</c:v>
                </c:pt>
                <c:pt idx="18" formatCode="General">
                  <c:v>1880</c:v>
                </c:pt>
                <c:pt idx="19" formatCode="General">
                  <c:v>1881</c:v>
                </c:pt>
                <c:pt idx="20" formatCode="General">
                  <c:v>1882</c:v>
                </c:pt>
                <c:pt idx="21" formatCode="General">
                  <c:v>1883</c:v>
                </c:pt>
                <c:pt idx="22" formatCode="General">
                  <c:v>1884</c:v>
                </c:pt>
                <c:pt idx="23" formatCode="General">
                  <c:v>1885</c:v>
                </c:pt>
                <c:pt idx="24" formatCode="General">
                  <c:v>1886</c:v>
                </c:pt>
                <c:pt idx="25" formatCode="General">
                  <c:v>1887</c:v>
                </c:pt>
                <c:pt idx="26" formatCode="General">
                  <c:v>1888</c:v>
                </c:pt>
                <c:pt idx="27" formatCode="General">
                  <c:v>1889</c:v>
                </c:pt>
                <c:pt idx="28" formatCode="General">
                  <c:v>1890</c:v>
                </c:pt>
                <c:pt idx="29" formatCode="General">
                  <c:v>1891</c:v>
                </c:pt>
                <c:pt idx="30" formatCode="General">
                  <c:v>1892</c:v>
                </c:pt>
                <c:pt idx="31" formatCode="General">
                  <c:v>1893</c:v>
                </c:pt>
                <c:pt idx="32" formatCode="General">
                  <c:v>1894</c:v>
                </c:pt>
                <c:pt idx="33" formatCode="General">
                  <c:v>1895</c:v>
                </c:pt>
                <c:pt idx="34" formatCode="General">
                  <c:v>1896</c:v>
                </c:pt>
                <c:pt idx="35" formatCode="General">
                  <c:v>1897</c:v>
                </c:pt>
                <c:pt idx="36" formatCode="General">
                  <c:v>1898</c:v>
                </c:pt>
                <c:pt idx="37" formatCode="General">
                  <c:v>1899</c:v>
                </c:pt>
                <c:pt idx="38" formatCode="General">
                  <c:v>1900</c:v>
                </c:pt>
                <c:pt idx="39" formatCode="General">
                  <c:v>1901</c:v>
                </c:pt>
                <c:pt idx="40" formatCode="General">
                  <c:v>1902</c:v>
                </c:pt>
                <c:pt idx="41" formatCode="General">
                  <c:v>1903</c:v>
                </c:pt>
                <c:pt idx="42" formatCode="General">
                  <c:v>1904</c:v>
                </c:pt>
                <c:pt idx="43" formatCode="General">
                  <c:v>1905</c:v>
                </c:pt>
                <c:pt idx="44" formatCode="General">
                  <c:v>1906</c:v>
                </c:pt>
                <c:pt idx="45" formatCode="General">
                  <c:v>1907</c:v>
                </c:pt>
                <c:pt idx="46" formatCode="General">
                  <c:v>1908</c:v>
                </c:pt>
                <c:pt idx="47" formatCode="General">
                  <c:v>1909</c:v>
                </c:pt>
                <c:pt idx="48" formatCode="General">
                  <c:v>1910</c:v>
                </c:pt>
                <c:pt idx="49" formatCode="General">
                  <c:v>1911</c:v>
                </c:pt>
                <c:pt idx="50" formatCode="General">
                  <c:v>1912</c:v>
                </c:pt>
                <c:pt idx="51" formatCode="General">
                  <c:v>1913</c:v>
                </c:pt>
                <c:pt idx="52" formatCode="General">
                  <c:v>1914</c:v>
                </c:pt>
                <c:pt idx="53" formatCode="General">
                  <c:v>1915</c:v>
                </c:pt>
                <c:pt idx="54" formatCode="General">
                  <c:v>1916</c:v>
                </c:pt>
                <c:pt idx="55" formatCode="General">
                  <c:v>1917</c:v>
                </c:pt>
                <c:pt idx="56" formatCode="General">
                  <c:v>1918</c:v>
                </c:pt>
                <c:pt idx="57" formatCode="General">
                  <c:v>1919</c:v>
                </c:pt>
                <c:pt idx="58" formatCode="General">
                  <c:v>1920</c:v>
                </c:pt>
                <c:pt idx="59" formatCode="General">
                  <c:v>1921</c:v>
                </c:pt>
                <c:pt idx="60" formatCode="General">
                  <c:v>1922</c:v>
                </c:pt>
                <c:pt idx="61" formatCode="General">
                  <c:v>1923</c:v>
                </c:pt>
                <c:pt idx="62" formatCode="General">
                  <c:v>1924</c:v>
                </c:pt>
                <c:pt idx="63" formatCode="General">
                  <c:v>1925</c:v>
                </c:pt>
                <c:pt idx="64" formatCode="General">
                  <c:v>1926</c:v>
                </c:pt>
                <c:pt idx="65" formatCode="General">
                  <c:v>1927</c:v>
                </c:pt>
                <c:pt idx="66" formatCode="General">
                  <c:v>1928</c:v>
                </c:pt>
                <c:pt idx="67" formatCode="General">
                  <c:v>1929</c:v>
                </c:pt>
                <c:pt idx="68" formatCode="General">
                  <c:v>1930</c:v>
                </c:pt>
                <c:pt idx="69" formatCode="General">
                  <c:v>1931</c:v>
                </c:pt>
                <c:pt idx="70" formatCode="General">
                  <c:v>1932</c:v>
                </c:pt>
                <c:pt idx="71" formatCode="General">
                  <c:v>1933</c:v>
                </c:pt>
                <c:pt idx="72" formatCode="General">
                  <c:v>1934</c:v>
                </c:pt>
                <c:pt idx="73" formatCode="General">
                  <c:v>1935</c:v>
                </c:pt>
                <c:pt idx="74" formatCode="General">
                  <c:v>1936</c:v>
                </c:pt>
                <c:pt idx="75" formatCode="General">
                  <c:v>1937</c:v>
                </c:pt>
                <c:pt idx="76" formatCode="General">
                  <c:v>1938</c:v>
                </c:pt>
                <c:pt idx="77" formatCode="General">
                  <c:v>1939</c:v>
                </c:pt>
              </c:numCache>
            </c:numRef>
          </c:cat>
          <c:val>
            <c:numRef>
              <c:f>'10'!$D$10:$CC$10</c:f>
              <c:numCache>
                <c:formatCode>0.00</c:formatCode>
                <c:ptCount val="78"/>
                <c:pt idx="0">
                  <c:v>0.27266973714037201</c:v>
                </c:pt>
                <c:pt idx="1">
                  <c:v>0.14674896082188901</c:v>
                </c:pt>
                <c:pt idx="2">
                  <c:v>0.16779043081504</c:v>
                </c:pt>
                <c:pt idx="3">
                  <c:v>8.0277867481024695E-2</c:v>
                </c:pt>
                <c:pt idx="4">
                  <c:v>0.127041802788527</c:v>
                </c:pt>
                <c:pt idx="5">
                  <c:v>5.7519762589272501E-3</c:v>
                </c:pt>
                <c:pt idx="6">
                  <c:v>-2.9327951479932398E-3</c:v>
                </c:pt>
                <c:pt idx="7">
                  <c:v>-1.27906875432346E-2</c:v>
                </c:pt>
                <c:pt idx="8">
                  <c:v>-6.4641206240962203E-3</c:v>
                </c:pt>
                <c:pt idx="9">
                  <c:v>5.3311313534839498E-2</c:v>
                </c:pt>
                <c:pt idx="10">
                  <c:v>8.1471396608243707E-2</c:v>
                </c:pt>
                <c:pt idx="11">
                  <c:v>-1.3267573199807399E-2</c:v>
                </c:pt>
                <c:pt idx="12">
                  <c:v>1.1052890945872799E-2</c:v>
                </c:pt>
                <c:pt idx="13">
                  <c:v>-2.6236983483384699E-2</c:v>
                </c:pt>
                <c:pt idx="14">
                  <c:v>2.6849154043270099E-2</c:v>
                </c:pt>
                <c:pt idx="15">
                  <c:v>5.2823222628321599E-2</c:v>
                </c:pt>
                <c:pt idx="16">
                  <c:v>1.4994404825924099E-2</c:v>
                </c:pt>
                <c:pt idx="17">
                  <c:v>-3.6607534619760698E-2</c:v>
                </c:pt>
                <c:pt idx="18">
                  <c:v>1.0262034263494901E-3</c:v>
                </c:pt>
                <c:pt idx="19">
                  <c:v>-3.05075660393626E-2</c:v>
                </c:pt>
                <c:pt idx="20">
                  <c:v>-8.2148650108890095E-2</c:v>
                </c:pt>
                <c:pt idx="21">
                  <c:v>-3.9211899328586403E-2</c:v>
                </c:pt>
                <c:pt idx="22">
                  <c:v>-9.7935445313781205E-2</c:v>
                </c:pt>
                <c:pt idx="23">
                  <c:v>-0.147950536080031</c:v>
                </c:pt>
                <c:pt idx="24">
                  <c:v>-0.138801151637473</c:v>
                </c:pt>
                <c:pt idx="25">
                  <c:v>-0.14694848526812601</c:v>
                </c:pt>
                <c:pt idx="26">
                  <c:v>-5.6150734173439999E-2</c:v>
                </c:pt>
                <c:pt idx="27">
                  <c:v>-0.14393937749454699</c:v>
                </c:pt>
                <c:pt idx="28">
                  <c:v>-0.13619356464857199</c:v>
                </c:pt>
                <c:pt idx="29">
                  <c:v>-0.14864089597768201</c:v>
                </c:pt>
                <c:pt idx="30">
                  <c:v>-0.16457339217966799</c:v>
                </c:pt>
                <c:pt idx="31">
                  <c:v>-0.18700051064336601</c:v>
                </c:pt>
                <c:pt idx="32">
                  <c:v>-0.27655982133284002</c:v>
                </c:pt>
                <c:pt idx="33">
                  <c:v>-0.18699008362510799</c:v>
                </c:pt>
                <c:pt idx="34">
                  <c:v>-0.26540199218741201</c:v>
                </c:pt>
                <c:pt idx="35">
                  <c:v>-0.24471140875825201</c:v>
                </c:pt>
                <c:pt idx="36">
                  <c:v>-0.28067788799992699</c:v>
                </c:pt>
                <c:pt idx="37">
                  <c:v>-0.30408762038542198</c:v>
                </c:pt>
                <c:pt idx="38">
                  <c:v>-0.38833297356118501</c:v>
                </c:pt>
                <c:pt idx="39">
                  <c:v>-0.389801921296478</c:v>
                </c:pt>
                <c:pt idx="40">
                  <c:v>-0.337207871142501</c:v>
                </c:pt>
                <c:pt idx="41">
                  <c:v>-0.35386328352906798</c:v>
                </c:pt>
                <c:pt idx="42">
                  <c:v>-0.39993053819706997</c:v>
                </c:pt>
                <c:pt idx="43">
                  <c:v>-0.37906775590054598</c:v>
                </c:pt>
                <c:pt idx="44">
                  <c:v>-0.415837987252139</c:v>
                </c:pt>
                <c:pt idx="45">
                  <c:v>-0.51298890186054102</c:v>
                </c:pt>
                <c:pt idx="46">
                  <c:v>-0.60346165301613097</c:v>
                </c:pt>
                <c:pt idx="47">
                  <c:v>-0.56202918034915195</c:v>
                </c:pt>
                <c:pt idx="48">
                  <c:v>-0.49057705030125898</c:v>
                </c:pt>
                <c:pt idx="49">
                  <c:v>-0.49733495221729002</c:v>
                </c:pt>
                <c:pt idx="50">
                  <c:v>-0.458710844193224</c:v>
                </c:pt>
                <c:pt idx="51">
                  <c:v>-0.45914195219579301</c:v>
                </c:pt>
                <c:pt idx="52">
                  <c:v>-0.32906102354918898</c:v>
                </c:pt>
                <c:pt idx="53">
                  <c:v>-0.27160850331708303</c:v>
                </c:pt>
                <c:pt idx="54">
                  <c:v>-0.90856452201063098</c:v>
                </c:pt>
                <c:pt idx="55">
                  <c:v>-1.44592797622716</c:v>
                </c:pt>
                <c:pt idx="56">
                  <c:v>-1.57696007587578</c:v>
                </c:pt>
                <c:pt idx="57">
                  <c:v>-0.60653766493734196</c:v>
                </c:pt>
                <c:pt idx="58">
                  <c:v>-0.56365195741513296</c:v>
                </c:pt>
                <c:pt idx="59">
                  <c:v>-0.393881064769523</c:v>
                </c:pt>
                <c:pt idx="60">
                  <c:v>-0.31436347748610899</c:v>
                </c:pt>
                <c:pt idx="61">
                  <c:v>-0.33015583525441</c:v>
                </c:pt>
                <c:pt idx="62">
                  <c:v>-0.32600526029760102</c:v>
                </c:pt>
                <c:pt idx="63">
                  <c:v>-0.30291151419301598</c:v>
                </c:pt>
                <c:pt idx="64">
                  <c:v>-0.19402329459126699</c:v>
                </c:pt>
                <c:pt idx="65">
                  <c:v>-0.16182683117711899</c:v>
                </c:pt>
                <c:pt idx="66">
                  <c:v>-0.15103380841276901</c:v>
                </c:pt>
                <c:pt idx="67">
                  <c:v>-0.209575481463042</c:v>
                </c:pt>
                <c:pt idx="68">
                  <c:v>-0.25024410734902802</c:v>
                </c:pt>
                <c:pt idx="69">
                  <c:v>-0.14076427138497599</c:v>
                </c:pt>
                <c:pt idx="70">
                  <c:v>-0.118858295917409</c:v>
                </c:pt>
                <c:pt idx="71">
                  <c:v>-0.15061408050848199</c:v>
                </c:pt>
                <c:pt idx="72">
                  <c:v>-0.16933190001982601</c:v>
                </c:pt>
                <c:pt idx="73">
                  <c:v>-0.175643972181837</c:v>
                </c:pt>
                <c:pt idx="74">
                  <c:v>-0.10164335426365299</c:v>
                </c:pt>
                <c:pt idx="75">
                  <c:v>-0.14010965106305701</c:v>
                </c:pt>
                <c:pt idx="76">
                  <c:v>-1.21856557985468E-2</c:v>
                </c:pt>
                <c:pt idx="77">
                  <c:v>4.4160514940769002E-2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ap="flat">
                    <a:solidFill>
                      <a:srgbClr val="767171">
                        <a:alpha val="100000"/>
                      </a:srgbClr>
                    </a:solidFill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4-BF95-7347-8830-87376ECE83C7}"/>
            </c:ext>
          </c:extLst>
        </c:ser>
        <c:ser>
          <c:idx val="5"/>
          <c:order val="5"/>
          <c:tx>
            <c:strRef>
              <c:f>'10'!$C$11</c:f>
              <c:strCache>
                <c:ptCount val="1"/>
                <c:pt idx="0">
                  <c:v>tess-abb.-calz.</c:v>
                </c:pt>
              </c:strCache>
            </c:strRef>
          </c:tx>
          <c:spPr>
            <a:solidFill>
              <a:srgbClr val="DC83F1"/>
            </a:solidFill>
            <a:ln cap="flat">
              <a:solidFill>
                <a:srgbClr val="767171">
                  <a:alpha val="100000"/>
                </a:srgbClr>
              </a:solidFill>
              <a:round/>
            </a:ln>
          </c:spPr>
          <c:invertIfNegative val="1"/>
          <c:cat>
            <c:numRef>
              <c:f>'10'!$D$5:$CC$5</c:f>
              <c:numCache>
                <c:formatCode>0</c:formatCode>
                <c:ptCount val="78"/>
                <c:pt idx="0" formatCode="General">
                  <c:v>1862</c:v>
                </c:pt>
                <c:pt idx="1">
                  <c:v>1863</c:v>
                </c:pt>
                <c:pt idx="2" formatCode="General">
                  <c:v>1864</c:v>
                </c:pt>
                <c:pt idx="3" formatCode="General">
                  <c:v>1865</c:v>
                </c:pt>
                <c:pt idx="4" formatCode="General">
                  <c:v>1866</c:v>
                </c:pt>
                <c:pt idx="5" formatCode="General">
                  <c:v>1867</c:v>
                </c:pt>
                <c:pt idx="6" formatCode="General">
                  <c:v>1868</c:v>
                </c:pt>
                <c:pt idx="7" formatCode="General">
                  <c:v>1869</c:v>
                </c:pt>
                <c:pt idx="8" formatCode="General">
                  <c:v>1870</c:v>
                </c:pt>
                <c:pt idx="9" formatCode="General">
                  <c:v>1871</c:v>
                </c:pt>
                <c:pt idx="10" formatCode="General">
                  <c:v>1872</c:v>
                </c:pt>
                <c:pt idx="11" formatCode="General">
                  <c:v>1873</c:v>
                </c:pt>
                <c:pt idx="12" formatCode="General">
                  <c:v>1874</c:v>
                </c:pt>
                <c:pt idx="13" formatCode="General">
                  <c:v>1875</c:v>
                </c:pt>
                <c:pt idx="14" formatCode="General">
                  <c:v>1876</c:v>
                </c:pt>
                <c:pt idx="15" formatCode="General">
                  <c:v>1877</c:v>
                </c:pt>
                <c:pt idx="16" formatCode="General">
                  <c:v>1878</c:v>
                </c:pt>
                <c:pt idx="17" formatCode="General">
                  <c:v>1879</c:v>
                </c:pt>
                <c:pt idx="18" formatCode="General">
                  <c:v>1880</c:v>
                </c:pt>
                <c:pt idx="19" formatCode="General">
                  <c:v>1881</c:v>
                </c:pt>
                <c:pt idx="20" formatCode="General">
                  <c:v>1882</c:v>
                </c:pt>
                <c:pt idx="21" formatCode="General">
                  <c:v>1883</c:v>
                </c:pt>
                <c:pt idx="22" formatCode="General">
                  <c:v>1884</c:v>
                </c:pt>
                <c:pt idx="23" formatCode="General">
                  <c:v>1885</c:v>
                </c:pt>
                <c:pt idx="24" formatCode="General">
                  <c:v>1886</c:v>
                </c:pt>
                <c:pt idx="25" formatCode="General">
                  <c:v>1887</c:v>
                </c:pt>
                <c:pt idx="26" formatCode="General">
                  <c:v>1888</c:v>
                </c:pt>
                <c:pt idx="27" formatCode="General">
                  <c:v>1889</c:v>
                </c:pt>
                <c:pt idx="28" formatCode="General">
                  <c:v>1890</c:v>
                </c:pt>
                <c:pt idx="29" formatCode="General">
                  <c:v>1891</c:v>
                </c:pt>
                <c:pt idx="30" formatCode="General">
                  <c:v>1892</c:v>
                </c:pt>
                <c:pt idx="31" formatCode="General">
                  <c:v>1893</c:v>
                </c:pt>
                <c:pt idx="32" formatCode="General">
                  <c:v>1894</c:v>
                </c:pt>
                <c:pt idx="33" formatCode="General">
                  <c:v>1895</c:v>
                </c:pt>
                <c:pt idx="34" formatCode="General">
                  <c:v>1896</c:v>
                </c:pt>
                <c:pt idx="35" formatCode="General">
                  <c:v>1897</c:v>
                </c:pt>
                <c:pt idx="36" formatCode="General">
                  <c:v>1898</c:v>
                </c:pt>
                <c:pt idx="37" formatCode="General">
                  <c:v>1899</c:v>
                </c:pt>
                <c:pt idx="38" formatCode="General">
                  <c:v>1900</c:v>
                </c:pt>
                <c:pt idx="39" formatCode="General">
                  <c:v>1901</c:v>
                </c:pt>
                <c:pt idx="40" formatCode="General">
                  <c:v>1902</c:v>
                </c:pt>
                <c:pt idx="41" formatCode="General">
                  <c:v>1903</c:v>
                </c:pt>
                <c:pt idx="42" formatCode="General">
                  <c:v>1904</c:v>
                </c:pt>
                <c:pt idx="43" formatCode="General">
                  <c:v>1905</c:v>
                </c:pt>
                <c:pt idx="44" formatCode="General">
                  <c:v>1906</c:v>
                </c:pt>
                <c:pt idx="45" formatCode="General">
                  <c:v>1907</c:v>
                </c:pt>
                <c:pt idx="46" formatCode="General">
                  <c:v>1908</c:v>
                </c:pt>
                <c:pt idx="47" formatCode="General">
                  <c:v>1909</c:v>
                </c:pt>
                <c:pt idx="48" formatCode="General">
                  <c:v>1910</c:v>
                </c:pt>
                <c:pt idx="49" formatCode="General">
                  <c:v>1911</c:v>
                </c:pt>
                <c:pt idx="50" formatCode="General">
                  <c:v>1912</c:v>
                </c:pt>
                <c:pt idx="51" formatCode="General">
                  <c:v>1913</c:v>
                </c:pt>
                <c:pt idx="52" formatCode="General">
                  <c:v>1914</c:v>
                </c:pt>
                <c:pt idx="53" formatCode="General">
                  <c:v>1915</c:v>
                </c:pt>
                <c:pt idx="54" formatCode="General">
                  <c:v>1916</c:v>
                </c:pt>
                <c:pt idx="55" formatCode="General">
                  <c:v>1917</c:v>
                </c:pt>
                <c:pt idx="56" formatCode="General">
                  <c:v>1918</c:v>
                </c:pt>
                <c:pt idx="57" formatCode="General">
                  <c:v>1919</c:v>
                </c:pt>
                <c:pt idx="58" formatCode="General">
                  <c:v>1920</c:v>
                </c:pt>
                <c:pt idx="59" formatCode="General">
                  <c:v>1921</c:v>
                </c:pt>
                <c:pt idx="60" formatCode="General">
                  <c:v>1922</c:v>
                </c:pt>
                <c:pt idx="61" formatCode="General">
                  <c:v>1923</c:v>
                </c:pt>
                <c:pt idx="62" formatCode="General">
                  <c:v>1924</c:v>
                </c:pt>
                <c:pt idx="63" formatCode="General">
                  <c:v>1925</c:v>
                </c:pt>
                <c:pt idx="64" formatCode="General">
                  <c:v>1926</c:v>
                </c:pt>
                <c:pt idx="65" formatCode="General">
                  <c:v>1927</c:v>
                </c:pt>
                <c:pt idx="66" formatCode="General">
                  <c:v>1928</c:v>
                </c:pt>
                <c:pt idx="67" formatCode="General">
                  <c:v>1929</c:v>
                </c:pt>
                <c:pt idx="68" formatCode="General">
                  <c:v>1930</c:v>
                </c:pt>
                <c:pt idx="69" formatCode="General">
                  <c:v>1931</c:v>
                </c:pt>
                <c:pt idx="70" formatCode="General">
                  <c:v>1932</c:v>
                </c:pt>
                <c:pt idx="71" formatCode="General">
                  <c:v>1933</c:v>
                </c:pt>
                <c:pt idx="72" formatCode="General">
                  <c:v>1934</c:v>
                </c:pt>
                <c:pt idx="73" formatCode="General">
                  <c:v>1935</c:v>
                </c:pt>
                <c:pt idx="74" formatCode="General">
                  <c:v>1936</c:v>
                </c:pt>
                <c:pt idx="75" formatCode="General">
                  <c:v>1937</c:v>
                </c:pt>
                <c:pt idx="76" formatCode="General">
                  <c:v>1938</c:v>
                </c:pt>
                <c:pt idx="77" formatCode="General">
                  <c:v>1939</c:v>
                </c:pt>
              </c:numCache>
            </c:numRef>
          </c:cat>
          <c:val>
            <c:numRef>
              <c:f>'10'!$D$11:$CC$11</c:f>
              <c:numCache>
                <c:formatCode>0.00</c:formatCode>
                <c:ptCount val="78"/>
                <c:pt idx="0">
                  <c:v>-0.91793741724378097</c:v>
                </c:pt>
                <c:pt idx="1">
                  <c:v>-0.84539985197381895</c:v>
                </c:pt>
                <c:pt idx="2">
                  <c:v>-1.3155627328558901</c:v>
                </c:pt>
                <c:pt idx="3">
                  <c:v>-2.2104174163364401</c:v>
                </c:pt>
                <c:pt idx="4">
                  <c:v>-1.14949051716761</c:v>
                </c:pt>
                <c:pt idx="5">
                  <c:v>-0.83641766161471798</c:v>
                </c:pt>
                <c:pt idx="6">
                  <c:v>-0.57804702268130903</c:v>
                </c:pt>
                <c:pt idx="7">
                  <c:v>-0.583698265493519</c:v>
                </c:pt>
                <c:pt idx="8">
                  <c:v>-0.151210822543099</c:v>
                </c:pt>
                <c:pt idx="9">
                  <c:v>0.47731115759979498</c:v>
                </c:pt>
                <c:pt idx="10">
                  <c:v>0.66886063262377304</c:v>
                </c:pt>
                <c:pt idx="11">
                  <c:v>0.59776153031234003</c:v>
                </c:pt>
                <c:pt idx="12">
                  <c:v>-3.78150127096731E-2</c:v>
                </c:pt>
                <c:pt idx="13">
                  <c:v>-0.30396916632064302</c:v>
                </c:pt>
                <c:pt idx="14">
                  <c:v>-0.13877299494880899</c:v>
                </c:pt>
                <c:pt idx="15">
                  <c:v>-0.56841007207143202</c:v>
                </c:pt>
                <c:pt idx="16">
                  <c:v>1.2981920985812599E-2</c:v>
                </c:pt>
                <c:pt idx="17">
                  <c:v>0.136640535756718</c:v>
                </c:pt>
                <c:pt idx="18">
                  <c:v>0.70164385853587197</c:v>
                </c:pt>
                <c:pt idx="19">
                  <c:v>0.60068391306503699</c:v>
                </c:pt>
                <c:pt idx="20">
                  <c:v>0.58415435951959105</c:v>
                </c:pt>
                <c:pt idx="21">
                  <c:v>8.8088402500711094E-2</c:v>
                </c:pt>
                <c:pt idx="22">
                  <c:v>-0.11875126381453199</c:v>
                </c:pt>
                <c:pt idx="23">
                  <c:v>-0.19983560858961899</c:v>
                </c:pt>
                <c:pt idx="24">
                  <c:v>3.3532146749514803E-2</c:v>
                </c:pt>
                <c:pt idx="25">
                  <c:v>-0.293942616008811</c:v>
                </c:pt>
                <c:pt idx="26">
                  <c:v>0.65632104202651798</c:v>
                </c:pt>
                <c:pt idx="27">
                  <c:v>-1.1313106805603801E-2</c:v>
                </c:pt>
                <c:pt idx="28">
                  <c:v>0.13283301188393401</c:v>
                </c:pt>
                <c:pt idx="29">
                  <c:v>0.38715066765761702</c:v>
                </c:pt>
                <c:pt idx="30">
                  <c:v>0.60766350253520396</c:v>
                </c:pt>
                <c:pt idx="31">
                  <c:v>0.49503527155944399</c:v>
                </c:pt>
                <c:pt idx="32">
                  <c:v>0.95073452451630103</c:v>
                </c:pt>
                <c:pt idx="33">
                  <c:v>0.94179042293892501</c:v>
                </c:pt>
                <c:pt idx="34">
                  <c:v>1.0448083721244701</c:v>
                </c:pt>
                <c:pt idx="35">
                  <c:v>1.0616996413327</c:v>
                </c:pt>
                <c:pt idx="36">
                  <c:v>1.5956210672181901</c:v>
                </c:pt>
                <c:pt idx="37">
                  <c:v>2.0565365496577499</c:v>
                </c:pt>
                <c:pt idx="38">
                  <c:v>1.8664967150009399</c:v>
                </c:pt>
                <c:pt idx="39">
                  <c:v>2.0478870983404902</c:v>
                </c:pt>
                <c:pt idx="40">
                  <c:v>2.0213974008440898</c:v>
                </c:pt>
                <c:pt idx="41">
                  <c:v>1.919699087123</c:v>
                </c:pt>
                <c:pt idx="42">
                  <c:v>2.1462619166216399</c:v>
                </c:pt>
                <c:pt idx="43">
                  <c:v>2.2787844217205802</c:v>
                </c:pt>
                <c:pt idx="44">
                  <c:v>2.5684667930817202</c:v>
                </c:pt>
                <c:pt idx="45">
                  <c:v>2.1689082327790801</c:v>
                </c:pt>
                <c:pt idx="46">
                  <c:v>1.29126294917616</c:v>
                </c:pt>
                <c:pt idx="47">
                  <c:v>1.56014657522622</c:v>
                </c:pt>
                <c:pt idx="48">
                  <c:v>1.47429949562548</c:v>
                </c:pt>
                <c:pt idx="49">
                  <c:v>1.3830571260468201</c:v>
                </c:pt>
                <c:pt idx="50">
                  <c:v>1.44452517505623</c:v>
                </c:pt>
                <c:pt idx="51">
                  <c:v>1.5514603738755199</c:v>
                </c:pt>
                <c:pt idx="52">
                  <c:v>1.38720522494803</c:v>
                </c:pt>
                <c:pt idx="53">
                  <c:v>2.7872919879281199</c:v>
                </c:pt>
                <c:pt idx="54">
                  <c:v>1.82032274277658</c:v>
                </c:pt>
                <c:pt idx="55">
                  <c:v>1.80168581111251</c:v>
                </c:pt>
                <c:pt idx="56">
                  <c:v>0.82004780243939102</c:v>
                </c:pt>
                <c:pt idx="57">
                  <c:v>2.7070138457698301</c:v>
                </c:pt>
                <c:pt idx="58">
                  <c:v>2.8915241114774402</c:v>
                </c:pt>
                <c:pt idx="59">
                  <c:v>2.7521741473020902</c:v>
                </c:pt>
                <c:pt idx="60">
                  <c:v>1.97437183500548</c:v>
                </c:pt>
                <c:pt idx="61">
                  <c:v>2.6124599307076299</c:v>
                </c:pt>
                <c:pt idx="62">
                  <c:v>3.0273567860750399</c:v>
                </c:pt>
                <c:pt idx="63">
                  <c:v>3.28314789127309</c:v>
                </c:pt>
                <c:pt idx="64">
                  <c:v>3.30994833088964</c:v>
                </c:pt>
                <c:pt idx="65">
                  <c:v>2.9961080042938502</c:v>
                </c:pt>
                <c:pt idx="66">
                  <c:v>2.6750519419005498</c:v>
                </c:pt>
                <c:pt idx="67">
                  <c:v>2.7438138627523498</c:v>
                </c:pt>
                <c:pt idx="68">
                  <c:v>2.2170252957350698</c:v>
                </c:pt>
                <c:pt idx="69">
                  <c:v>1.9567162279827599</c:v>
                </c:pt>
                <c:pt idx="70">
                  <c:v>1.2025549528597299</c:v>
                </c:pt>
                <c:pt idx="71">
                  <c:v>0.96862603254965196</c:v>
                </c:pt>
                <c:pt idx="72">
                  <c:v>0.72796954086308896</c:v>
                </c:pt>
                <c:pt idx="73">
                  <c:v>0.58741206772162102</c:v>
                </c:pt>
                <c:pt idx="74">
                  <c:v>0.49551613734141498</c:v>
                </c:pt>
                <c:pt idx="75">
                  <c:v>1.19291064558704</c:v>
                </c:pt>
                <c:pt idx="76">
                  <c:v>1.1917091432618701</c:v>
                </c:pt>
                <c:pt idx="77">
                  <c:v>1.24712649767957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ap="flat">
                    <a:solidFill>
                      <a:srgbClr val="767171">
                        <a:alpha val="100000"/>
                      </a:srgbClr>
                    </a:solidFill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5-BF95-7347-8830-87376ECE83C7}"/>
            </c:ext>
          </c:extLst>
        </c:ser>
        <c:ser>
          <c:idx val="6"/>
          <c:order val="6"/>
          <c:tx>
            <c:strRef>
              <c:f>'10'!$C$12</c:f>
              <c:strCache>
                <c:ptCount val="1"/>
                <c:pt idx="0">
                  <c:v>pr.met. e altri per mat.</c:v>
                </c:pt>
              </c:strCache>
            </c:strRef>
          </c:tx>
          <c:spPr>
            <a:solidFill>
              <a:srgbClr val="264478"/>
            </a:solidFill>
            <a:ln cap="flat">
              <a:solidFill>
                <a:srgbClr val="767171">
                  <a:alpha val="100000"/>
                </a:srgbClr>
              </a:solidFill>
              <a:round/>
            </a:ln>
          </c:spPr>
          <c:invertIfNegative val="1"/>
          <c:cat>
            <c:numRef>
              <c:f>'10'!$D$5:$CC$5</c:f>
              <c:numCache>
                <c:formatCode>0</c:formatCode>
                <c:ptCount val="78"/>
                <c:pt idx="0" formatCode="General">
                  <c:v>1862</c:v>
                </c:pt>
                <c:pt idx="1">
                  <c:v>1863</c:v>
                </c:pt>
                <c:pt idx="2" formatCode="General">
                  <c:v>1864</c:v>
                </c:pt>
                <c:pt idx="3" formatCode="General">
                  <c:v>1865</c:v>
                </c:pt>
                <c:pt idx="4" formatCode="General">
                  <c:v>1866</c:v>
                </c:pt>
                <c:pt idx="5" formatCode="General">
                  <c:v>1867</c:v>
                </c:pt>
                <c:pt idx="6" formatCode="General">
                  <c:v>1868</c:v>
                </c:pt>
                <c:pt idx="7" formatCode="General">
                  <c:v>1869</c:v>
                </c:pt>
                <c:pt idx="8" formatCode="General">
                  <c:v>1870</c:v>
                </c:pt>
                <c:pt idx="9" formatCode="General">
                  <c:v>1871</c:v>
                </c:pt>
                <c:pt idx="10" formatCode="General">
                  <c:v>1872</c:v>
                </c:pt>
                <c:pt idx="11" formatCode="General">
                  <c:v>1873</c:v>
                </c:pt>
                <c:pt idx="12" formatCode="General">
                  <c:v>1874</c:v>
                </c:pt>
                <c:pt idx="13" formatCode="General">
                  <c:v>1875</c:v>
                </c:pt>
                <c:pt idx="14" formatCode="General">
                  <c:v>1876</c:v>
                </c:pt>
                <c:pt idx="15" formatCode="General">
                  <c:v>1877</c:v>
                </c:pt>
                <c:pt idx="16" formatCode="General">
                  <c:v>1878</c:v>
                </c:pt>
                <c:pt idx="17" formatCode="General">
                  <c:v>1879</c:v>
                </c:pt>
                <c:pt idx="18" formatCode="General">
                  <c:v>1880</c:v>
                </c:pt>
                <c:pt idx="19" formatCode="General">
                  <c:v>1881</c:v>
                </c:pt>
                <c:pt idx="20" formatCode="General">
                  <c:v>1882</c:v>
                </c:pt>
                <c:pt idx="21" formatCode="General">
                  <c:v>1883</c:v>
                </c:pt>
                <c:pt idx="22" formatCode="General">
                  <c:v>1884</c:v>
                </c:pt>
                <c:pt idx="23" formatCode="General">
                  <c:v>1885</c:v>
                </c:pt>
                <c:pt idx="24" formatCode="General">
                  <c:v>1886</c:v>
                </c:pt>
                <c:pt idx="25" formatCode="General">
                  <c:v>1887</c:v>
                </c:pt>
                <c:pt idx="26" formatCode="General">
                  <c:v>1888</c:v>
                </c:pt>
                <c:pt idx="27" formatCode="General">
                  <c:v>1889</c:v>
                </c:pt>
                <c:pt idx="28" formatCode="General">
                  <c:v>1890</c:v>
                </c:pt>
                <c:pt idx="29" formatCode="General">
                  <c:v>1891</c:v>
                </c:pt>
                <c:pt idx="30" formatCode="General">
                  <c:v>1892</c:v>
                </c:pt>
                <c:pt idx="31" formatCode="General">
                  <c:v>1893</c:v>
                </c:pt>
                <c:pt idx="32" formatCode="General">
                  <c:v>1894</c:v>
                </c:pt>
                <c:pt idx="33" formatCode="General">
                  <c:v>1895</c:v>
                </c:pt>
                <c:pt idx="34" formatCode="General">
                  <c:v>1896</c:v>
                </c:pt>
                <c:pt idx="35" formatCode="General">
                  <c:v>1897</c:v>
                </c:pt>
                <c:pt idx="36" formatCode="General">
                  <c:v>1898</c:v>
                </c:pt>
                <c:pt idx="37" formatCode="General">
                  <c:v>1899</c:v>
                </c:pt>
                <c:pt idx="38" formatCode="General">
                  <c:v>1900</c:v>
                </c:pt>
                <c:pt idx="39" formatCode="General">
                  <c:v>1901</c:v>
                </c:pt>
                <c:pt idx="40" formatCode="General">
                  <c:v>1902</c:v>
                </c:pt>
                <c:pt idx="41" formatCode="General">
                  <c:v>1903</c:v>
                </c:pt>
                <c:pt idx="42" formatCode="General">
                  <c:v>1904</c:v>
                </c:pt>
                <c:pt idx="43" formatCode="General">
                  <c:v>1905</c:v>
                </c:pt>
                <c:pt idx="44" formatCode="General">
                  <c:v>1906</c:v>
                </c:pt>
                <c:pt idx="45" formatCode="General">
                  <c:v>1907</c:v>
                </c:pt>
                <c:pt idx="46" formatCode="General">
                  <c:v>1908</c:v>
                </c:pt>
                <c:pt idx="47" formatCode="General">
                  <c:v>1909</c:v>
                </c:pt>
                <c:pt idx="48" formatCode="General">
                  <c:v>1910</c:v>
                </c:pt>
                <c:pt idx="49" formatCode="General">
                  <c:v>1911</c:v>
                </c:pt>
                <c:pt idx="50" formatCode="General">
                  <c:v>1912</c:v>
                </c:pt>
                <c:pt idx="51" formatCode="General">
                  <c:v>1913</c:v>
                </c:pt>
                <c:pt idx="52" formatCode="General">
                  <c:v>1914</c:v>
                </c:pt>
                <c:pt idx="53" formatCode="General">
                  <c:v>1915</c:v>
                </c:pt>
                <c:pt idx="54" formatCode="General">
                  <c:v>1916</c:v>
                </c:pt>
                <c:pt idx="55" formatCode="General">
                  <c:v>1917</c:v>
                </c:pt>
                <c:pt idx="56" formatCode="General">
                  <c:v>1918</c:v>
                </c:pt>
                <c:pt idx="57" formatCode="General">
                  <c:v>1919</c:v>
                </c:pt>
                <c:pt idx="58" formatCode="General">
                  <c:v>1920</c:v>
                </c:pt>
                <c:pt idx="59" formatCode="General">
                  <c:v>1921</c:v>
                </c:pt>
                <c:pt idx="60" formatCode="General">
                  <c:v>1922</c:v>
                </c:pt>
                <c:pt idx="61" formatCode="General">
                  <c:v>1923</c:v>
                </c:pt>
                <c:pt idx="62" formatCode="General">
                  <c:v>1924</c:v>
                </c:pt>
                <c:pt idx="63" formatCode="General">
                  <c:v>1925</c:v>
                </c:pt>
                <c:pt idx="64" formatCode="General">
                  <c:v>1926</c:v>
                </c:pt>
                <c:pt idx="65" formatCode="General">
                  <c:v>1927</c:v>
                </c:pt>
                <c:pt idx="66" formatCode="General">
                  <c:v>1928</c:v>
                </c:pt>
                <c:pt idx="67" formatCode="General">
                  <c:v>1929</c:v>
                </c:pt>
                <c:pt idx="68" formatCode="General">
                  <c:v>1930</c:v>
                </c:pt>
                <c:pt idx="69" formatCode="General">
                  <c:v>1931</c:v>
                </c:pt>
                <c:pt idx="70" formatCode="General">
                  <c:v>1932</c:v>
                </c:pt>
                <c:pt idx="71" formatCode="General">
                  <c:v>1933</c:v>
                </c:pt>
                <c:pt idx="72" formatCode="General">
                  <c:v>1934</c:v>
                </c:pt>
                <c:pt idx="73" formatCode="General">
                  <c:v>1935</c:v>
                </c:pt>
                <c:pt idx="74" formatCode="General">
                  <c:v>1936</c:v>
                </c:pt>
                <c:pt idx="75" formatCode="General">
                  <c:v>1937</c:v>
                </c:pt>
                <c:pt idx="76" formatCode="General">
                  <c:v>1938</c:v>
                </c:pt>
                <c:pt idx="77" formatCode="General">
                  <c:v>1939</c:v>
                </c:pt>
              </c:numCache>
            </c:numRef>
          </c:cat>
          <c:val>
            <c:numRef>
              <c:f>'10'!$D$12:$CC$12</c:f>
              <c:numCache>
                <c:formatCode>0.00</c:formatCode>
                <c:ptCount val="78"/>
                <c:pt idx="0">
                  <c:v>-1.0803183905886</c:v>
                </c:pt>
                <c:pt idx="1">
                  <c:v>-1.27742826515329</c:v>
                </c:pt>
                <c:pt idx="2">
                  <c:v>-1.21625143385489</c:v>
                </c:pt>
                <c:pt idx="3">
                  <c:v>-1.34854137659845</c:v>
                </c:pt>
                <c:pt idx="4">
                  <c:v>-0.95461887088826802</c:v>
                </c:pt>
                <c:pt idx="5">
                  <c:v>-0.87411676563163798</c:v>
                </c:pt>
                <c:pt idx="6">
                  <c:v>-0.76574220657837799</c:v>
                </c:pt>
                <c:pt idx="7">
                  <c:v>-0.85015129863443495</c:v>
                </c:pt>
                <c:pt idx="8">
                  <c:v>-0.93988449181908296</c:v>
                </c:pt>
                <c:pt idx="9">
                  <c:v>-0.72821292361398304</c:v>
                </c:pt>
                <c:pt idx="10">
                  <c:v>-0.77075250445311105</c:v>
                </c:pt>
                <c:pt idx="11">
                  <c:v>-0.86479740315425901</c:v>
                </c:pt>
                <c:pt idx="12">
                  <c:v>-0.80618007155182503</c:v>
                </c:pt>
                <c:pt idx="13">
                  <c:v>-1.0925734266912199</c:v>
                </c:pt>
                <c:pt idx="14">
                  <c:v>-1.0612586643876001</c:v>
                </c:pt>
                <c:pt idx="15">
                  <c:v>-0.96326089267037596</c:v>
                </c:pt>
                <c:pt idx="16">
                  <c:v>-0.47794106572561201</c:v>
                </c:pt>
                <c:pt idx="17">
                  <c:v>-0.317572464668058</c:v>
                </c:pt>
                <c:pt idx="18">
                  <c:v>-0.59577144567085605</c:v>
                </c:pt>
                <c:pt idx="19">
                  <c:v>-0.84755429815346495</c:v>
                </c:pt>
                <c:pt idx="20">
                  <c:v>-0.78032817461960002</c:v>
                </c:pt>
                <c:pt idx="21">
                  <c:v>-0.84390501906159698</c:v>
                </c:pt>
                <c:pt idx="22">
                  <c:v>-0.94459576239445298</c:v>
                </c:pt>
                <c:pt idx="23">
                  <c:v>-0.97750841743477002</c:v>
                </c:pt>
                <c:pt idx="24">
                  <c:v>-0.83614766624504999</c:v>
                </c:pt>
                <c:pt idx="25">
                  <c:v>-1.34982752565539</c:v>
                </c:pt>
                <c:pt idx="26">
                  <c:v>-0.866454360166652</c:v>
                </c:pt>
                <c:pt idx="27">
                  <c:v>-0.89706180336133201</c:v>
                </c:pt>
                <c:pt idx="28">
                  <c:v>-0.73190798876101004</c:v>
                </c:pt>
                <c:pt idx="29">
                  <c:v>-0.67804467158173498</c:v>
                </c:pt>
                <c:pt idx="30">
                  <c:v>-0.66452107741145905</c:v>
                </c:pt>
                <c:pt idx="31">
                  <c:v>-0.68889978306328903</c:v>
                </c:pt>
                <c:pt idx="32">
                  <c:v>-0.50642136271365901</c:v>
                </c:pt>
                <c:pt idx="33">
                  <c:v>-0.55311983699816603</c:v>
                </c:pt>
                <c:pt idx="34">
                  <c:v>-0.49414172270752998</c:v>
                </c:pt>
                <c:pt idx="35">
                  <c:v>-0.52520699287179795</c:v>
                </c:pt>
                <c:pt idx="36">
                  <c:v>-0.49826228150016899</c:v>
                </c:pt>
                <c:pt idx="37">
                  <c:v>-0.63669807625086605</c:v>
                </c:pt>
                <c:pt idx="38">
                  <c:v>-0.76607743691565</c:v>
                </c:pt>
                <c:pt idx="39">
                  <c:v>-0.72354414899728203</c:v>
                </c:pt>
                <c:pt idx="40">
                  <c:v>-0.82554396663432905</c:v>
                </c:pt>
                <c:pt idx="41">
                  <c:v>-0.856690637785537</c:v>
                </c:pt>
                <c:pt idx="42">
                  <c:v>-0.95340845592431001</c:v>
                </c:pt>
                <c:pt idx="43">
                  <c:v>-0.99626871257999505</c:v>
                </c:pt>
                <c:pt idx="44">
                  <c:v>-1.4274045553255399</c:v>
                </c:pt>
                <c:pt idx="45">
                  <c:v>-1.7125714734948501</c:v>
                </c:pt>
                <c:pt idx="46">
                  <c:v>-1.71565459046312</c:v>
                </c:pt>
                <c:pt idx="47">
                  <c:v>-1.5741249206600301</c:v>
                </c:pt>
                <c:pt idx="48">
                  <c:v>-1.59885426625482</c:v>
                </c:pt>
                <c:pt idx="49">
                  <c:v>-1.4728751306952399</c:v>
                </c:pt>
                <c:pt idx="50">
                  <c:v>-1.38207552158444</c:v>
                </c:pt>
                <c:pt idx="51">
                  <c:v>-1.2818135132638699</c:v>
                </c:pt>
                <c:pt idx="52">
                  <c:v>-0.885011367637627</c:v>
                </c:pt>
                <c:pt idx="53">
                  <c:v>-0.35675193836298003</c:v>
                </c:pt>
                <c:pt idx="54">
                  <c:v>-1.6289871915443099</c:v>
                </c:pt>
                <c:pt idx="55">
                  <c:v>-4.20350390353767</c:v>
                </c:pt>
                <c:pt idx="56">
                  <c:v>-2.4402741580465399</c:v>
                </c:pt>
                <c:pt idx="57">
                  <c:v>-1.84025788673657</c:v>
                </c:pt>
                <c:pt idx="58">
                  <c:v>-1.2746517994048201</c:v>
                </c:pt>
                <c:pt idx="59">
                  <c:v>-0.83573551660922696</c:v>
                </c:pt>
                <c:pt idx="60">
                  <c:v>-0.83700756682902</c:v>
                </c:pt>
                <c:pt idx="61">
                  <c:v>-0.79947310996463194</c:v>
                </c:pt>
                <c:pt idx="62">
                  <c:v>-1.0288406380999</c:v>
                </c:pt>
                <c:pt idx="63">
                  <c:v>-1.37066059594617</c:v>
                </c:pt>
                <c:pt idx="64">
                  <c:v>-1.2003002875364499</c:v>
                </c:pt>
                <c:pt idx="65">
                  <c:v>-0.95665806847337798</c:v>
                </c:pt>
                <c:pt idx="66">
                  <c:v>-1.16257603316578</c:v>
                </c:pt>
                <c:pt idx="67">
                  <c:v>-1.11238188499924</c:v>
                </c:pt>
                <c:pt idx="68">
                  <c:v>-0.98528651993823502</c:v>
                </c:pt>
                <c:pt idx="69">
                  <c:v>-0.56791552222182196</c:v>
                </c:pt>
                <c:pt idx="70">
                  <c:v>-0.41008332295843702</c:v>
                </c:pt>
                <c:pt idx="71">
                  <c:v>-0.50572925264806001</c:v>
                </c:pt>
                <c:pt idx="72">
                  <c:v>-0.47227029430795903</c:v>
                </c:pt>
                <c:pt idx="73">
                  <c:v>-0.42606667231421502</c:v>
                </c:pt>
                <c:pt idx="74">
                  <c:v>-0.38556278634212698</c:v>
                </c:pt>
                <c:pt idx="75">
                  <c:v>-0.58046655860582697</c:v>
                </c:pt>
                <c:pt idx="76">
                  <c:v>-0.32207997357818102</c:v>
                </c:pt>
                <c:pt idx="77">
                  <c:v>-0.175541676928229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ap="flat">
                    <a:solidFill>
                      <a:srgbClr val="767171">
                        <a:alpha val="100000"/>
                      </a:srgbClr>
                    </a:solidFill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6-BF95-7347-8830-87376ECE83C7}"/>
            </c:ext>
          </c:extLst>
        </c:ser>
        <c:ser>
          <c:idx val="7"/>
          <c:order val="7"/>
          <c:tx>
            <c:strRef>
              <c:f>'10'!$C$13</c:f>
              <c:strCache>
                <c:ptCount val="1"/>
                <c:pt idx="0">
                  <c:v>Macchinari e m.trasp.</c:v>
                </c:pt>
              </c:strCache>
            </c:strRef>
          </c:tx>
          <c:spPr>
            <a:solidFill>
              <a:srgbClr val="0070C0"/>
            </a:solidFill>
            <a:ln cap="flat">
              <a:solidFill>
                <a:srgbClr val="767171">
                  <a:alpha val="100000"/>
                </a:srgbClr>
              </a:solidFill>
              <a:round/>
            </a:ln>
          </c:spPr>
          <c:invertIfNegative val="1"/>
          <c:cat>
            <c:numRef>
              <c:f>'10'!$D$5:$CC$5</c:f>
              <c:numCache>
                <c:formatCode>0</c:formatCode>
                <c:ptCount val="78"/>
                <c:pt idx="0" formatCode="General">
                  <c:v>1862</c:v>
                </c:pt>
                <c:pt idx="1">
                  <c:v>1863</c:v>
                </c:pt>
                <c:pt idx="2" formatCode="General">
                  <c:v>1864</c:v>
                </c:pt>
                <c:pt idx="3" formatCode="General">
                  <c:v>1865</c:v>
                </c:pt>
                <c:pt idx="4" formatCode="General">
                  <c:v>1866</c:v>
                </c:pt>
                <c:pt idx="5" formatCode="General">
                  <c:v>1867</c:v>
                </c:pt>
                <c:pt idx="6" formatCode="General">
                  <c:v>1868</c:v>
                </c:pt>
                <c:pt idx="7" formatCode="General">
                  <c:v>1869</c:v>
                </c:pt>
                <c:pt idx="8" formatCode="General">
                  <c:v>1870</c:v>
                </c:pt>
                <c:pt idx="9" formatCode="General">
                  <c:v>1871</c:v>
                </c:pt>
                <c:pt idx="10" formatCode="General">
                  <c:v>1872</c:v>
                </c:pt>
                <c:pt idx="11" formatCode="General">
                  <c:v>1873</c:v>
                </c:pt>
                <c:pt idx="12" formatCode="General">
                  <c:v>1874</c:v>
                </c:pt>
                <c:pt idx="13" formatCode="General">
                  <c:v>1875</c:v>
                </c:pt>
                <c:pt idx="14" formatCode="General">
                  <c:v>1876</c:v>
                </c:pt>
                <c:pt idx="15" formatCode="General">
                  <c:v>1877</c:v>
                </c:pt>
                <c:pt idx="16" formatCode="General">
                  <c:v>1878</c:v>
                </c:pt>
                <c:pt idx="17" formatCode="General">
                  <c:v>1879</c:v>
                </c:pt>
                <c:pt idx="18" formatCode="General">
                  <c:v>1880</c:v>
                </c:pt>
                <c:pt idx="19" formatCode="General">
                  <c:v>1881</c:v>
                </c:pt>
                <c:pt idx="20" formatCode="General">
                  <c:v>1882</c:v>
                </c:pt>
                <c:pt idx="21" formatCode="General">
                  <c:v>1883</c:v>
                </c:pt>
                <c:pt idx="22" formatCode="General">
                  <c:v>1884</c:v>
                </c:pt>
                <c:pt idx="23" formatCode="General">
                  <c:v>1885</c:v>
                </c:pt>
                <c:pt idx="24" formatCode="General">
                  <c:v>1886</c:v>
                </c:pt>
                <c:pt idx="25" formatCode="General">
                  <c:v>1887</c:v>
                </c:pt>
                <c:pt idx="26" formatCode="General">
                  <c:v>1888</c:v>
                </c:pt>
                <c:pt idx="27" formatCode="General">
                  <c:v>1889</c:v>
                </c:pt>
                <c:pt idx="28" formatCode="General">
                  <c:v>1890</c:v>
                </c:pt>
                <c:pt idx="29" formatCode="General">
                  <c:v>1891</c:v>
                </c:pt>
                <c:pt idx="30" formatCode="General">
                  <c:v>1892</c:v>
                </c:pt>
                <c:pt idx="31" formatCode="General">
                  <c:v>1893</c:v>
                </c:pt>
                <c:pt idx="32" formatCode="General">
                  <c:v>1894</c:v>
                </c:pt>
                <c:pt idx="33" formatCode="General">
                  <c:v>1895</c:v>
                </c:pt>
                <c:pt idx="34" formatCode="General">
                  <c:v>1896</c:v>
                </c:pt>
                <c:pt idx="35" formatCode="General">
                  <c:v>1897</c:v>
                </c:pt>
                <c:pt idx="36" formatCode="General">
                  <c:v>1898</c:v>
                </c:pt>
                <c:pt idx="37" formatCode="General">
                  <c:v>1899</c:v>
                </c:pt>
                <c:pt idx="38" formatCode="General">
                  <c:v>1900</c:v>
                </c:pt>
                <c:pt idx="39" formatCode="General">
                  <c:v>1901</c:v>
                </c:pt>
                <c:pt idx="40" formatCode="General">
                  <c:v>1902</c:v>
                </c:pt>
                <c:pt idx="41" formatCode="General">
                  <c:v>1903</c:v>
                </c:pt>
                <c:pt idx="42" formatCode="General">
                  <c:v>1904</c:v>
                </c:pt>
                <c:pt idx="43" formatCode="General">
                  <c:v>1905</c:v>
                </c:pt>
                <c:pt idx="44" formatCode="General">
                  <c:v>1906</c:v>
                </c:pt>
                <c:pt idx="45" formatCode="General">
                  <c:v>1907</c:v>
                </c:pt>
                <c:pt idx="46" formatCode="General">
                  <c:v>1908</c:v>
                </c:pt>
                <c:pt idx="47" formatCode="General">
                  <c:v>1909</c:v>
                </c:pt>
                <c:pt idx="48" formatCode="General">
                  <c:v>1910</c:v>
                </c:pt>
                <c:pt idx="49" formatCode="General">
                  <c:v>1911</c:v>
                </c:pt>
                <c:pt idx="50" formatCode="General">
                  <c:v>1912</c:v>
                </c:pt>
                <c:pt idx="51" formatCode="General">
                  <c:v>1913</c:v>
                </c:pt>
                <c:pt idx="52" formatCode="General">
                  <c:v>1914</c:v>
                </c:pt>
                <c:pt idx="53" formatCode="General">
                  <c:v>1915</c:v>
                </c:pt>
                <c:pt idx="54" formatCode="General">
                  <c:v>1916</c:v>
                </c:pt>
                <c:pt idx="55" formatCode="General">
                  <c:v>1917</c:v>
                </c:pt>
                <c:pt idx="56" formatCode="General">
                  <c:v>1918</c:v>
                </c:pt>
                <c:pt idx="57" formatCode="General">
                  <c:v>1919</c:v>
                </c:pt>
                <c:pt idx="58" formatCode="General">
                  <c:v>1920</c:v>
                </c:pt>
                <c:pt idx="59" formatCode="General">
                  <c:v>1921</c:v>
                </c:pt>
                <c:pt idx="60" formatCode="General">
                  <c:v>1922</c:v>
                </c:pt>
                <c:pt idx="61" formatCode="General">
                  <c:v>1923</c:v>
                </c:pt>
                <c:pt idx="62" formatCode="General">
                  <c:v>1924</c:v>
                </c:pt>
                <c:pt idx="63" formatCode="General">
                  <c:v>1925</c:v>
                </c:pt>
                <c:pt idx="64" formatCode="General">
                  <c:v>1926</c:v>
                </c:pt>
                <c:pt idx="65" formatCode="General">
                  <c:v>1927</c:v>
                </c:pt>
                <c:pt idx="66" formatCode="General">
                  <c:v>1928</c:v>
                </c:pt>
                <c:pt idx="67" formatCode="General">
                  <c:v>1929</c:v>
                </c:pt>
                <c:pt idx="68" formatCode="General">
                  <c:v>1930</c:v>
                </c:pt>
                <c:pt idx="69" formatCode="General">
                  <c:v>1931</c:v>
                </c:pt>
                <c:pt idx="70" formatCode="General">
                  <c:v>1932</c:v>
                </c:pt>
                <c:pt idx="71" formatCode="General">
                  <c:v>1933</c:v>
                </c:pt>
                <c:pt idx="72" formatCode="General">
                  <c:v>1934</c:v>
                </c:pt>
                <c:pt idx="73" formatCode="General">
                  <c:v>1935</c:v>
                </c:pt>
                <c:pt idx="74" formatCode="General">
                  <c:v>1936</c:v>
                </c:pt>
                <c:pt idx="75" formatCode="General">
                  <c:v>1937</c:v>
                </c:pt>
                <c:pt idx="76" formatCode="General">
                  <c:v>1938</c:v>
                </c:pt>
                <c:pt idx="77" formatCode="General">
                  <c:v>1939</c:v>
                </c:pt>
              </c:numCache>
            </c:numRef>
          </c:cat>
          <c:val>
            <c:numRef>
              <c:f>'10'!$D$13:$CC$13</c:f>
              <c:numCache>
                <c:formatCode>0.00</c:formatCode>
                <c:ptCount val="78"/>
                <c:pt idx="0">
                  <c:v>-0.12790748697835999</c:v>
                </c:pt>
                <c:pt idx="1">
                  <c:v>-6.9497565810004699E-2</c:v>
                </c:pt>
                <c:pt idx="2">
                  <c:v>-8.9180868236687402E-2</c:v>
                </c:pt>
                <c:pt idx="3">
                  <c:v>-0.16562183255599999</c:v>
                </c:pt>
                <c:pt idx="4">
                  <c:v>-0.111538943015644</c:v>
                </c:pt>
                <c:pt idx="5">
                  <c:v>-0.10669807486395901</c:v>
                </c:pt>
                <c:pt idx="6">
                  <c:v>-0.134326938564785</c:v>
                </c:pt>
                <c:pt idx="7">
                  <c:v>-0.17505754818344599</c:v>
                </c:pt>
                <c:pt idx="8">
                  <c:v>-9.3114009077961302E-2</c:v>
                </c:pt>
                <c:pt idx="9">
                  <c:v>-5.2539002211868503E-2</c:v>
                </c:pt>
                <c:pt idx="10">
                  <c:v>-0.22773276918259</c:v>
                </c:pt>
                <c:pt idx="11">
                  <c:v>-0.35361189527289399</c:v>
                </c:pt>
                <c:pt idx="12">
                  <c:v>-0.28591571121326298</c:v>
                </c:pt>
                <c:pt idx="13">
                  <c:v>-0.23412968361931799</c:v>
                </c:pt>
                <c:pt idx="14">
                  <c:v>-0.22917923369326301</c:v>
                </c:pt>
                <c:pt idx="15">
                  <c:v>-0.21801902632001399</c:v>
                </c:pt>
                <c:pt idx="16">
                  <c:v>-0.17880030685662901</c:v>
                </c:pt>
                <c:pt idx="17">
                  <c:v>-0.17376720604403201</c:v>
                </c:pt>
                <c:pt idx="18">
                  <c:v>-0.246930594223324</c:v>
                </c:pt>
                <c:pt idx="19">
                  <c:v>-0.33252765107792598</c:v>
                </c:pt>
                <c:pt idx="20">
                  <c:v>-0.39195361248728999</c:v>
                </c:pt>
                <c:pt idx="21">
                  <c:v>-0.41524273486586</c:v>
                </c:pt>
                <c:pt idx="22">
                  <c:v>-0.465050469836705</c:v>
                </c:pt>
                <c:pt idx="23">
                  <c:v>-0.40851913706764897</c:v>
                </c:pt>
                <c:pt idx="24">
                  <c:v>-0.38965184691330002</c:v>
                </c:pt>
                <c:pt idx="25">
                  <c:v>-0.45147780040431201</c:v>
                </c:pt>
                <c:pt idx="26">
                  <c:v>-0.38111225818084998</c:v>
                </c:pt>
                <c:pt idx="27">
                  <c:v>-0.45656328324150802</c:v>
                </c:pt>
                <c:pt idx="28">
                  <c:v>-0.31678572770515701</c:v>
                </c:pt>
                <c:pt idx="29">
                  <c:v>-0.179896887308445</c:v>
                </c:pt>
                <c:pt idx="30">
                  <c:v>-0.199164003925005</c:v>
                </c:pt>
                <c:pt idx="31">
                  <c:v>-0.19928716142205399</c:v>
                </c:pt>
                <c:pt idx="32">
                  <c:v>-0.24001804664275</c:v>
                </c:pt>
                <c:pt idx="33">
                  <c:v>-0.278257637351152</c:v>
                </c:pt>
                <c:pt idx="34">
                  <c:v>-0.170094859664154</c:v>
                </c:pt>
                <c:pt idx="35">
                  <c:v>-0.129307932011684</c:v>
                </c:pt>
                <c:pt idx="36">
                  <c:v>-5.4509987949857501E-2</c:v>
                </c:pt>
                <c:pt idx="37">
                  <c:v>-0.41338600203575498</c:v>
                </c:pt>
                <c:pt idx="38">
                  <c:v>-0.68860806272914199</c:v>
                </c:pt>
                <c:pt idx="39">
                  <c:v>-0.54742780083353004</c:v>
                </c:pt>
                <c:pt idx="40">
                  <c:v>-0.43560027041064397</c:v>
                </c:pt>
                <c:pt idx="41">
                  <c:v>-0.45731193662274899</c:v>
                </c:pt>
                <c:pt idx="42">
                  <c:v>-0.39277416862119502</c:v>
                </c:pt>
                <c:pt idx="43">
                  <c:v>-0.57478790011293701</c:v>
                </c:pt>
                <c:pt idx="44">
                  <c:v>-0.97465486016510205</c:v>
                </c:pt>
                <c:pt idx="45">
                  <c:v>-1.40288939402201</c:v>
                </c:pt>
                <c:pt idx="46">
                  <c:v>-1.40710202186102</c:v>
                </c:pt>
                <c:pt idx="47">
                  <c:v>-0.95585756177130199</c:v>
                </c:pt>
                <c:pt idx="48">
                  <c:v>-0.80290203833169804</c:v>
                </c:pt>
                <c:pt idx="49">
                  <c:v>-0.567194794540133</c:v>
                </c:pt>
                <c:pt idx="50">
                  <c:v>-0.52581211816962903</c:v>
                </c:pt>
                <c:pt idx="51">
                  <c:v>-0.52713458078390196</c:v>
                </c:pt>
                <c:pt idx="52">
                  <c:v>-0.36532437836047399</c:v>
                </c:pt>
                <c:pt idx="53">
                  <c:v>-1.1310681250963E-2</c:v>
                </c:pt>
                <c:pt idx="54">
                  <c:v>-0.20785335729492799</c:v>
                </c:pt>
                <c:pt idx="55">
                  <c:v>-0.22326276158842101</c:v>
                </c:pt>
                <c:pt idx="56">
                  <c:v>-0.29968083057407402</c:v>
                </c:pt>
                <c:pt idx="57">
                  <c:v>-0.56169379222498705</c:v>
                </c:pt>
                <c:pt idx="58">
                  <c:v>-0.72425686087000796</c:v>
                </c:pt>
                <c:pt idx="59">
                  <c:v>-0.210150296395439</c:v>
                </c:pt>
                <c:pt idx="60">
                  <c:v>-0.140746901534894</c:v>
                </c:pt>
                <c:pt idx="61">
                  <c:v>-0.12917269891312799</c:v>
                </c:pt>
                <c:pt idx="62">
                  <c:v>-9.9289038039524102E-2</c:v>
                </c:pt>
                <c:pt idx="63">
                  <c:v>-0.249810577482417</c:v>
                </c:pt>
                <c:pt idx="64">
                  <c:v>-0.217785607151155</c:v>
                </c:pt>
                <c:pt idx="65">
                  <c:v>-4.1511919167216201E-2</c:v>
                </c:pt>
                <c:pt idx="66">
                  <c:v>-0.24062408838825999</c:v>
                </c:pt>
                <c:pt idx="67">
                  <c:v>-0.37171147053362802</c:v>
                </c:pt>
                <c:pt idx="68">
                  <c:v>-0.34590448811124402</c:v>
                </c:pt>
                <c:pt idx="69">
                  <c:v>0.27296987765028202</c:v>
                </c:pt>
                <c:pt idx="70">
                  <c:v>3.6967566549610302E-2</c:v>
                </c:pt>
                <c:pt idx="71">
                  <c:v>-8.2706746133188999E-2</c:v>
                </c:pt>
                <c:pt idx="72">
                  <c:v>-0.19241277820033501</c:v>
                </c:pt>
                <c:pt idx="73">
                  <c:v>-0.125243506642123</c:v>
                </c:pt>
                <c:pt idx="74">
                  <c:v>2.3572304814480902E-2</c:v>
                </c:pt>
                <c:pt idx="75">
                  <c:v>0.149752803619527</c:v>
                </c:pt>
                <c:pt idx="76">
                  <c:v>5.63761688825463E-4</c:v>
                </c:pt>
                <c:pt idx="77">
                  <c:v>0.221787376681055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ap="flat">
                    <a:solidFill>
                      <a:srgbClr val="767171">
                        <a:alpha val="100000"/>
                      </a:srgbClr>
                    </a:solidFill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7-BF95-7347-8830-87376ECE83C7}"/>
            </c:ext>
          </c:extLst>
        </c:ser>
        <c:ser>
          <c:idx val="8"/>
          <c:order val="8"/>
          <c:tx>
            <c:strRef>
              <c:f>'10'!$C$14</c:f>
              <c:strCache>
                <c:ptCount val="1"/>
                <c:pt idx="0">
                  <c:v>altri manif.</c:v>
                </c:pt>
              </c:strCache>
            </c:strRef>
          </c:tx>
          <c:spPr>
            <a:solidFill>
              <a:srgbClr val="D9D9D9"/>
            </a:solidFill>
            <a:ln cap="flat">
              <a:solidFill>
                <a:srgbClr val="767171">
                  <a:alpha val="100000"/>
                </a:srgbClr>
              </a:solidFill>
              <a:round/>
            </a:ln>
          </c:spPr>
          <c:invertIfNegative val="1"/>
          <c:cat>
            <c:numRef>
              <c:f>'10'!$D$5:$CC$5</c:f>
              <c:numCache>
                <c:formatCode>0</c:formatCode>
                <c:ptCount val="78"/>
                <c:pt idx="0" formatCode="General">
                  <c:v>1862</c:v>
                </c:pt>
                <c:pt idx="1">
                  <c:v>1863</c:v>
                </c:pt>
                <c:pt idx="2" formatCode="General">
                  <c:v>1864</c:v>
                </c:pt>
                <c:pt idx="3" formatCode="General">
                  <c:v>1865</c:v>
                </c:pt>
                <c:pt idx="4" formatCode="General">
                  <c:v>1866</c:v>
                </c:pt>
                <c:pt idx="5" formatCode="General">
                  <c:v>1867</c:v>
                </c:pt>
                <c:pt idx="6" formatCode="General">
                  <c:v>1868</c:v>
                </c:pt>
                <c:pt idx="7" formatCode="General">
                  <c:v>1869</c:v>
                </c:pt>
                <c:pt idx="8" formatCode="General">
                  <c:v>1870</c:v>
                </c:pt>
                <c:pt idx="9" formatCode="General">
                  <c:v>1871</c:v>
                </c:pt>
                <c:pt idx="10" formatCode="General">
                  <c:v>1872</c:v>
                </c:pt>
                <c:pt idx="11" formatCode="General">
                  <c:v>1873</c:v>
                </c:pt>
                <c:pt idx="12" formatCode="General">
                  <c:v>1874</c:v>
                </c:pt>
                <c:pt idx="13" formatCode="General">
                  <c:v>1875</c:v>
                </c:pt>
                <c:pt idx="14" formatCode="General">
                  <c:v>1876</c:v>
                </c:pt>
                <c:pt idx="15" formatCode="General">
                  <c:v>1877</c:v>
                </c:pt>
                <c:pt idx="16" formatCode="General">
                  <c:v>1878</c:v>
                </c:pt>
                <c:pt idx="17" formatCode="General">
                  <c:v>1879</c:v>
                </c:pt>
                <c:pt idx="18" formatCode="General">
                  <c:v>1880</c:v>
                </c:pt>
                <c:pt idx="19" formatCode="General">
                  <c:v>1881</c:v>
                </c:pt>
                <c:pt idx="20" formatCode="General">
                  <c:v>1882</c:v>
                </c:pt>
                <c:pt idx="21" formatCode="General">
                  <c:v>1883</c:v>
                </c:pt>
                <c:pt idx="22" formatCode="General">
                  <c:v>1884</c:v>
                </c:pt>
                <c:pt idx="23" formatCode="General">
                  <c:v>1885</c:v>
                </c:pt>
                <c:pt idx="24" formatCode="General">
                  <c:v>1886</c:v>
                </c:pt>
                <c:pt idx="25" formatCode="General">
                  <c:v>1887</c:v>
                </c:pt>
                <c:pt idx="26" formatCode="General">
                  <c:v>1888</c:v>
                </c:pt>
                <c:pt idx="27" formatCode="General">
                  <c:v>1889</c:v>
                </c:pt>
                <c:pt idx="28" formatCode="General">
                  <c:v>1890</c:v>
                </c:pt>
                <c:pt idx="29" formatCode="General">
                  <c:v>1891</c:v>
                </c:pt>
                <c:pt idx="30" formatCode="General">
                  <c:v>1892</c:v>
                </c:pt>
                <c:pt idx="31" formatCode="General">
                  <c:v>1893</c:v>
                </c:pt>
                <c:pt idx="32" formatCode="General">
                  <c:v>1894</c:v>
                </c:pt>
                <c:pt idx="33" formatCode="General">
                  <c:v>1895</c:v>
                </c:pt>
                <c:pt idx="34" formatCode="General">
                  <c:v>1896</c:v>
                </c:pt>
                <c:pt idx="35" formatCode="General">
                  <c:v>1897</c:v>
                </c:pt>
                <c:pt idx="36" formatCode="General">
                  <c:v>1898</c:v>
                </c:pt>
                <c:pt idx="37" formatCode="General">
                  <c:v>1899</c:v>
                </c:pt>
                <c:pt idx="38" formatCode="General">
                  <c:v>1900</c:v>
                </c:pt>
                <c:pt idx="39" formatCode="General">
                  <c:v>1901</c:v>
                </c:pt>
                <c:pt idx="40" formatCode="General">
                  <c:v>1902</c:v>
                </c:pt>
                <c:pt idx="41" formatCode="General">
                  <c:v>1903</c:v>
                </c:pt>
                <c:pt idx="42" formatCode="General">
                  <c:v>1904</c:v>
                </c:pt>
                <c:pt idx="43" formatCode="General">
                  <c:v>1905</c:v>
                </c:pt>
                <c:pt idx="44" formatCode="General">
                  <c:v>1906</c:v>
                </c:pt>
                <c:pt idx="45" formatCode="General">
                  <c:v>1907</c:v>
                </c:pt>
                <c:pt idx="46" formatCode="General">
                  <c:v>1908</c:v>
                </c:pt>
                <c:pt idx="47" formatCode="General">
                  <c:v>1909</c:v>
                </c:pt>
                <c:pt idx="48" formatCode="General">
                  <c:v>1910</c:v>
                </c:pt>
                <c:pt idx="49" formatCode="General">
                  <c:v>1911</c:v>
                </c:pt>
                <c:pt idx="50" formatCode="General">
                  <c:v>1912</c:v>
                </c:pt>
                <c:pt idx="51" formatCode="General">
                  <c:v>1913</c:v>
                </c:pt>
                <c:pt idx="52" formatCode="General">
                  <c:v>1914</c:v>
                </c:pt>
                <c:pt idx="53" formatCode="General">
                  <c:v>1915</c:v>
                </c:pt>
                <c:pt idx="54" formatCode="General">
                  <c:v>1916</c:v>
                </c:pt>
                <c:pt idx="55" formatCode="General">
                  <c:v>1917</c:v>
                </c:pt>
                <c:pt idx="56" formatCode="General">
                  <c:v>1918</c:v>
                </c:pt>
                <c:pt idx="57" formatCode="General">
                  <c:v>1919</c:v>
                </c:pt>
                <c:pt idx="58" formatCode="General">
                  <c:v>1920</c:v>
                </c:pt>
                <c:pt idx="59" formatCode="General">
                  <c:v>1921</c:v>
                </c:pt>
                <c:pt idx="60" formatCode="General">
                  <c:v>1922</c:v>
                </c:pt>
                <c:pt idx="61" formatCode="General">
                  <c:v>1923</c:v>
                </c:pt>
                <c:pt idx="62" formatCode="General">
                  <c:v>1924</c:v>
                </c:pt>
                <c:pt idx="63" formatCode="General">
                  <c:v>1925</c:v>
                </c:pt>
                <c:pt idx="64" formatCode="General">
                  <c:v>1926</c:v>
                </c:pt>
                <c:pt idx="65" formatCode="General">
                  <c:v>1927</c:v>
                </c:pt>
                <c:pt idx="66" formatCode="General">
                  <c:v>1928</c:v>
                </c:pt>
                <c:pt idx="67" formatCode="General">
                  <c:v>1929</c:v>
                </c:pt>
                <c:pt idx="68" formatCode="General">
                  <c:v>1930</c:v>
                </c:pt>
                <c:pt idx="69" formatCode="General">
                  <c:v>1931</c:v>
                </c:pt>
                <c:pt idx="70" formatCode="General">
                  <c:v>1932</c:v>
                </c:pt>
                <c:pt idx="71" formatCode="General">
                  <c:v>1933</c:v>
                </c:pt>
                <c:pt idx="72" formatCode="General">
                  <c:v>1934</c:v>
                </c:pt>
                <c:pt idx="73" formatCode="General">
                  <c:v>1935</c:v>
                </c:pt>
                <c:pt idx="74" formatCode="General">
                  <c:v>1936</c:v>
                </c:pt>
                <c:pt idx="75" formatCode="General">
                  <c:v>1937</c:v>
                </c:pt>
                <c:pt idx="76" formatCode="General">
                  <c:v>1938</c:v>
                </c:pt>
                <c:pt idx="77" formatCode="General">
                  <c:v>1939</c:v>
                </c:pt>
              </c:numCache>
            </c:numRef>
          </c:cat>
          <c:val>
            <c:numRef>
              <c:f>'10'!$D$14:$CC$14</c:f>
              <c:numCache>
                <c:formatCode>0.00</c:formatCode>
                <c:ptCount val="78"/>
                <c:pt idx="0">
                  <c:v>5.36977604036896E-2</c:v>
                </c:pt>
                <c:pt idx="1">
                  <c:v>1.7257585330774101E-2</c:v>
                </c:pt>
                <c:pt idx="2">
                  <c:v>6.9250918730605496E-3</c:v>
                </c:pt>
                <c:pt idx="3">
                  <c:v>0.17801457543232499</c:v>
                </c:pt>
                <c:pt idx="4">
                  <c:v>0.20955051986436499</c:v>
                </c:pt>
                <c:pt idx="5">
                  <c:v>3.2900600269173803E-2</c:v>
                </c:pt>
                <c:pt idx="6">
                  <c:v>5.5793312885021797E-2</c:v>
                </c:pt>
                <c:pt idx="7">
                  <c:v>3.1596245789747901E-2</c:v>
                </c:pt>
                <c:pt idx="8">
                  <c:v>0.14057948694372999</c:v>
                </c:pt>
                <c:pt idx="9">
                  <c:v>6.8481877381199804E-2</c:v>
                </c:pt>
                <c:pt idx="10">
                  <c:v>0.422728099495917</c:v>
                </c:pt>
                <c:pt idx="11">
                  <c:v>0.29539455050537</c:v>
                </c:pt>
                <c:pt idx="12">
                  <c:v>0.25279905488219501</c:v>
                </c:pt>
                <c:pt idx="13">
                  <c:v>0.25233149263047999</c:v>
                </c:pt>
                <c:pt idx="14">
                  <c:v>0.43428067629503198</c:v>
                </c:pt>
                <c:pt idx="15">
                  <c:v>0.49057474427055098</c:v>
                </c:pt>
                <c:pt idx="16">
                  <c:v>0.49401705713060301</c:v>
                </c:pt>
                <c:pt idx="17">
                  <c:v>0.49596630118287599</c:v>
                </c:pt>
                <c:pt idx="18">
                  <c:v>0.48420437434111702</c:v>
                </c:pt>
                <c:pt idx="19">
                  <c:v>0.661915436124906</c:v>
                </c:pt>
                <c:pt idx="20">
                  <c:v>0.69209950014533494</c:v>
                </c:pt>
                <c:pt idx="21">
                  <c:v>0.49808296560279203</c:v>
                </c:pt>
                <c:pt idx="22">
                  <c:v>0.26380425705303201</c:v>
                </c:pt>
                <c:pt idx="23">
                  <c:v>0.13691586316869001</c:v>
                </c:pt>
                <c:pt idx="24">
                  <c:v>5.97801409833814E-2</c:v>
                </c:pt>
                <c:pt idx="25">
                  <c:v>0.10975684325393099</c:v>
                </c:pt>
                <c:pt idx="26">
                  <c:v>0.16896606739412401</c:v>
                </c:pt>
                <c:pt idx="27">
                  <c:v>0.33688094379430999</c:v>
                </c:pt>
                <c:pt idx="28">
                  <c:v>0.25427786461459601</c:v>
                </c:pt>
                <c:pt idx="29">
                  <c:v>0.138482093659475</c:v>
                </c:pt>
                <c:pt idx="30">
                  <c:v>0.17005452321939099</c:v>
                </c:pt>
                <c:pt idx="31">
                  <c:v>0.19506593575091399</c:v>
                </c:pt>
                <c:pt idx="32">
                  <c:v>0.19173006031498699</c:v>
                </c:pt>
                <c:pt idx="33">
                  <c:v>0.23295887610017901</c:v>
                </c:pt>
                <c:pt idx="34">
                  <c:v>0.20622887238520901</c:v>
                </c:pt>
                <c:pt idx="35">
                  <c:v>0.176289637903006</c:v>
                </c:pt>
                <c:pt idx="36">
                  <c:v>0.107847802810165</c:v>
                </c:pt>
                <c:pt idx="37">
                  <c:v>0.16617622889077199</c:v>
                </c:pt>
                <c:pt idx="38">
                  <c:v>0.12232905714419499</c:v>
                </c:pt>
                <c:pt idx="39">
                  <c:v>0.14729506639050199</c:v>
                </c:pt>
                <c:pt idx="40">
                  <c:v>0.16895606279761899</c:v>
                </c:pt>
                <c:pt idx="41">
                  <c:v>0.100470645225309</c:v>
                </c:pt>
                <c:pt idx="42">
                  <c:v>7.9794743947695507E-2</c:v>
                </c:pt>
                <c:pt idx="43">
                  <c:v>0.120739918363743</c:v>
                </c:pt>
                <c:pt idx="44">
                  <c:v>-4.5847939292611301E-2</c:v>
                </c:pt>
                <c:pt idx="45">
                  <c:v>-0.108323714297308</c:v>
                </c:pt>
                <c:pt idx="46">
                  <c:v>-0.13491468874147999</c:v>
                </c:pt>
                <c:pt idx="47">
                  <c:v>-0.119343235038138</c:v>
                </c:pt>
                <c:pt idx="48">
                  <c:v>-7.7152446852951598E-2</c:v>
                </c:pt>
                <c:pt idx="49">
                  <c:v>-3.9360646559099897E-2</c:v>
                </c:pt>
                <c:pt idx="50">
                  <c:v>-0.167459515527251</c:v>
                </c:pt>
                <c:pt idx="51">
                  <c:v>-9.3590349693647004E-2</c:v>
                </c:pt>
                <c:pt idx="52">
                  <c:v>-9.6983772964936196E-2</c:v>
                </c:pt>
                <c:pt idx="53">
                  <c:v>-1.43072864401779E-2</c:v>
                </c:pt>
                <c:pt idx="54">
                  <c:v>-5.2051517999148797E-2</c:v>
                </c:pt>
                <c:pt idx="55">
                  <c:v>-6.2531228085960705E-2</c:v>
                </c:pt>
                <c:pt idx="56">
                  <c:v>-7.2762082564034006E-2</c:v>
                </c:pt>
                <c:pt idx="57">
                  <c:v>-7.1604792185700497E-2</c:v>
                </c:pt>
                <c:pt idx="58">
                  <c:v>-3.4900386799409801E-2</c:v>
                </c:pt>
                <c:pt idx="59">
                  <c:v>-3.4315509279672897E-2</c:v>
                </c:pt>
                <c:pt idx="60">
                  <c:v>2.8837970548632401E-2</c:v>
                </c:pt>
                <c:pt idx="61">
                  <c:v>-5.0463747865602798E-3</c:v>
                </c:pt>
                <c:pt idx="62">
                  <c:v>2.3156651835067401E-2</c:v>
                </c:pt>
                <c:pt idx="63">
                  <c:v>3.3556705226756502E-2</c:v>
                </c:pt>
                <c:pt idx="64">
                  <c:v>1.11171823544638E-2</c:v>
                </c:pt>
                <c:pt idx="65">
                  <c:v>-1.78018266171255E-2</c:v>
                </c:pt>
                <c:pt idx="66">
                  <c:v>-9.4549406486326995E-2</c:v>
                </c:pt>
                <c:pt idx="67">
                  <c:v>-8.3982504610543504E-2</c:v>
                </c:pt>
                <c:pt idx="68">
                  <c:v>-9.9342294156774494E-2</c:v>
                </c:pt>
                <c:pt idx="69">
                  <c:v>-6.7135533047544202E-2</c:v>
                </c:pt>
                <c:pt idx="70">
                  <c:v>-4.56634427300718E-2</c:v>
                </c:pt>
                <c:pt idx="71">
                  <c:v>-4.5993907254412499E-2</c:v>
                </c:pt>
                <c:pt idx="72">
                  <c:v>-6.3695493179123902E-2</c:v>
                </c:pt>
                <c:pt idx="73">
                  <c:v>-3.4737144242896097E-2</c:v>
                </c:pt>
                <c:pt idx="74">
                  <c:v>-3.1771057785404601E-2</c:v>
                </c:pt>
                <c:pt idx="75">
                  <c:v>1.5769474441175199E-2</c:v>
                </c:pt>
                <c:pt idx="76">
                  <c:v>1.27950820187535E-2</c:v>
                </c:pt>
                <c:pt idx="77">
                  <c:v>6.2037469144983898E-3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ap="flat">
                    <a:solidFill>
                      <a:srgbClr val="767171">
                        <a:alpha val="100000"/>
                      </a:srgbClr>
                    </a:solidFill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8-BF95-7347-8830-87376ECE83C7}"/>
            </c:ext>
          </c:extLst>
        </c:ser>
        <c:ser>
          <c:idx val="9"/>
          <c:order val="9"/>
          <c:tx>
            <c:strRef>
              <c:f>'10'!$C$15</c:f>
              <c:strCache>
                <c:ptCount val="1"/>
                <c:pt idx="0">
                  <c:v>Altro n.c.a.</c:v>
                </c:pt>
              </c:strCache>
            </c:strRef>
          </c:tx>
          <c:spPr>
            <a:solidFill>
              <a:srgbClr val="FFFFFF"/>
            </a:solidFill>
            <a:ln cap="flat">
              <a:solidFill>
                <a:srgbClr val="767171">
                  <a:alpha val="100000"/>
                </a:srgbClr>
              </a:solidFill>
              <a:round/>
            </a:ln>
          </c:spPr>
          <c:invertIfNegative val="1"/>
          <c:cat>
            <c:numRef>
              <c:f>'10'!$D$5:$CC$5</c:f>
              <c:numCache>
                <c:formatCode>0</c:formatCode>
                <c:ptCount val="78"/>
                <c:pt idx="0" formatCode="General">
                  <c:v>1862</c:v>
                </c:pt>
                <c:pt idx="1">
                  <c:v>1863</c:v>
                </c:pt>
                <c:pt idx="2" formatCode="General">
                  <c:v>1864</c:v>
                </c:pt>
                <c:pt idx="3" formatCode="General">
                  <c:v>1865</c:v>
                </c:pt>
                <c:pt idx="4" formatCode="General">
                  <c:v>1866</c:v>
                </c:pt>
                <c:pt idx="5" formatCode="General">
                  <c:v>1867</c:v>
                </c:pt>
                <c:pt idx="6" formatCode="General">
                  <c:v>1868</c:v>
                </c:pt>
                <c:pt idx="7" formatCode="General">
                  <c:v>1869</c:v>
                </c:pt>
                <c:pt idx="8" formatCode="General">
                  <c:v>1870</c:v>
                </c:pt>
                <c:pt idx="9" formatCode="General">
                  <c:v>1871</c:v>
                </c:pt>
                <c:pt idx="10" formatCode="General">
                  <c:v>1872</c:v>
                </c:pt>
                <c:pt idx="11" formatCode="General">
                  <c:v>1873</c:v>
                </c:pt>
                <c:pt idx="12" formatCode="General">
                  <c:v>1874</c:v>
                </c:pt>
                <c:pt idx="13" formatCode="General">
                  <c:v>1875</c:v>
                </c:pt>
                <c:pt idx="14" formatCode="General">
                  <c:v>1876</c:v>
                </c:pt>
                <c:pt idx="15" formatCode="General">
                  <c:v>1877</c:v>
                </c:pt>
                <c:pt idx="16" formatCode="General">
                  <c:v>1878</c:v>
                </c:pt>
                <c:pt idx="17" formatCode="General">
                  <c:v>1879</c:v>
                </c:pt>
                <c:pt idx="18" formatCode="General">
                  <c:v>1880</c:v>
                </c:pt>
                <c:pt idx="19" formatCode="General">
                  <c:v>1881</c:v>
                </c:pt>
                <c:pt idx="20" formatCode="General">
                  <c:v>1882</c:v>
                </c:pt>
                <c:pt idx="21" formatCode="General">
                  <c:v>1883</c:v>
                </c:pt>
                <c:pt idx="22" formatCode="General">
                  <c:v>1884</c:v>
                </c:pt>
                <c:pt idx="23" formatCode="General">
                  <c:v>1885</c:v>
                </c:pt>
                <c:pt idx="24" formatCode="General">
                  <c:v>1886</c:v>
                </c:pt>
                <c:pt idx="25" formatCode="General">
                  <c:v>1887</c:v>
                </c:pt>
                <c:pt idx="26" formatCode="General">
                  <c:v>1888</c:v>
                </c:pt>
                <c:pt idx="27" formatCode="General">
                  <c:v>1889</c:v>
                </c:pt>
                <c:pt idx="28" formatCode="General">
                  <c:v>1890</c:v>
                </c:pt>
                <c:pt idx="29" formatCode="General">
                  <c:v>1891</c:v>
                </c:pt>
                <c:pt idx="30" formatCode="General">
                  <c:v>1892</c:v>
                </c:pt>
                <c:pt idx="31" formatCode="General">
                  <c:v>1893</c:v>
                </c:pt>
                <c:pt idx="32" formatCode="General">
                  <c:v>1894</c:v>
                </c:pt>
                <c:pt idx="33" formatCode="General">
                  <c:v>1895</c:v>
                </c:pt>
                <c:pt idx="34" formatCode="General">
                  <c:v>1896</c:v>
                </c:pt>
                <c:pt idx="35" formatCode="General">
                  <c:v>1897</c:v>
                </c:pt>
                <c:pt idx="36" formatCode="General">
                  <c:v>1898</c:v>
                </c:pt>
                <c:pt idx="37" formatCode="General">
                  <c:v>1899</c:v>
                </c:pt>
                <c:pt idx="38" formatCode="General">
                  <c:v>1900</c:v>
                </c:pt>
                <c:pt idx="39" formatCode="General">
                  <c:v>1901</c:v>
                </c:pt>
                <c:pt idx="40" formatCode="General">
                  <c:v>1902</c:v>
                </c:pt>
                <c:pt idx="41" formatCode="General">
                  <c:v>1903</c:v>
                </c:pt>
                <c:pt idx="42" formatCode="General">
                  <c:v>1904</c:v>
                </c:pt>
                <c:pt idx="43" formatCode="General">
                  <c:v>1905</c:v>
                </c:pt>
                <c:pt idx="44" formatCode="General">
                  <c:v>1906</c:v>
                </c:pt>
                <c:pt idx="45" formatCode="General">
                  <c:v>1907</c:v>
                </c:pt>
                <c:pt idx="46" formatCode="General">
                  <c:v>1908</c:v>
                </c:pt>
                <c:pt idx="47" formatCode="General">
                  <c:v>1909</c:v>
                </c:pt>
                <c:pt idx="48" formatCode="General">
                  <c:v>1910</c:v>
                </c:pt>
                <c:pt idx="49" formatCode="General">
                  <c:v>1911</c:v>
                </c:pt>
                <c:pt idx="50" formatCode="General">
                  <c:v>1912</c:v>
                </c:pt>
                <c:pt idx="51" formatCode="General">
                  <c:v>1913</c:v>
                </c:pt>
                <c:pt idx="52" formatCode="General">
                  <c:v>1914</c:v>
                </c:pt>
                <c:pt idx="53" formatCode="General">
                  <c:v>1915</c:v>
                </c:pt>
                <c:pt idx="54" formatCode="General">
                  <c:v>1916</c:v>
                </c:pt>
                <c:pt idx="55" formatCode="General">
                  <c:v>1917</c:v>
                </c:pt>
                <c:pt idx="56" formatCode="General">
                  <c:v>1918</c:v>
                </c:pt>
                <c:pt idx="57" formatCode="General">
                  <c:v>1919</c:v>
                </c:pt>
                <c:pt idx="58" formatCode="General">
                  <c:v>1920</c:v>
                </c:pt>
                <c:pt idx="59" formatCode="General">
                  <c:v>1921</c:v>
                </c:pt>
                <c:pt idx="60" formatCode="General">
                  <c:v>1922</c:v>
                </c:pt>
                <c:pt idx="61" formatCode="General">
                  <c:v>1923</c:v>
                </c:pt>
                <c:pt idx="62" formatCode="General">
                  <c:v>1924</c:v>
                </c:pt>
                <c:pt idx="63" formatCode="General">
                  <c:v>1925</c:v>
                </c:pt>
                <c:pt idx="64" formatCode="General">
                  <c:v>1926</c:v>
                </c:pt>
                <c:pt idx="65" formatCode="General">
                  <c:v>1927</c:v>
                </c:pt>
                <c:pt idx="66" formatCode="General">
                  <c:v>1928</c:v>
                </c:pt>
                <c:pt idx="67" formatCode="General">
                  <c:v>1929</c:v>
                </c:pt>
                <c:pt idx="68" formatCode="General">
                  <c:v>1930</c:v>
                </c:pt>
                <c:pt idx="69" formatCode="General">
                  <c:v>1931</c:v>
                </c:pt>
                <c:pt idx="70" formatCode="General">
                  <c:v>1932</c:v>
                </c:pt>
                <c:pt idx="71" formatCode="General">
                  <c:v>1933</c:v>
                </c:pt>
                <c:pt idx="72" formatCode="General">
                  <c:v>1934</c:v>
                </c:pt>
                <c:pt idx="73" formatCode="General">
                  <c:v>1935</c:v>
                </c:pt>
                <c:pt idx="74" formatCode="General">
                  <c:v>1936</c:v>
                </c:pt>
                <c:pt idx="75" formatCode="General">
                  <c:v>1937</c:v>
                </c:pt>
                <c:pt idx="76" formatCode="General">
                  <c:v>1938</c:v>
                </c:pt>
                <c:pt idx="77" formatCode="General">
                  <c:v>1939</c:v>
                </c:pt>
              </c:numCache>
            </c:numRef>
          </c:cat>
          <c:val>
            <c:numRef>
              <c:f>'10'!$D$15:$CC$15</c:f>
              <c:numCache>
                <c:formatCode>0.00</c:formatCode>
                <c:ptCount val="78"/>
                <c:pt idx="0">
                  <c:v>-0.105317391710863</c:v>
                </c:pt>
                <c:pt idx="1">
                  <c:v>-0.150468759558257</c:v>
                </c:pt>
                <c:pt idx="2">
                  <c:v>-9.1631385048429506E-2</c:v>
                </c:pt>
                <c:pt idx="3">
                  <c:v>-6.7847101350222302E-2</c:v>
                </c:pt>
                <c:pt idx="4">
                  <c:v>-9.9783870254950002E-3</c:v>
                </c:pt>
                <c:pt idx="5">
                  <c:v>3.0156300191687101E-2</c:v>
                </c:pt>
                <c:pt idx="6">
                  <c:v>-9.3296879272057903E-2</c:v>
                </c:pt>
                <c:pt idx="7">
                  <c:v>-3.9213022837056397E-2</c:v>
                </c:pt>
                <c:pt idx="8">
                  <c:v>-1.5818379132025499E-2</c:v>
                </c:pt>
                <c:pt idx="9">
                  <c:v>4.1596273975433799E-2</c:v>
                </c:pt>
                <c:pt idx="10">
                  <c:v>-3.4336040944568103E-2</c:v>
                </c:pt>
                <c:pt idx="11">
                  <c:v>-0.20175592935626699</c:v>
                </c:pt>
                <c:pt idx="12">
                  <c:v>-5.71431532000026E-2</c:v>
                </c:pt>
                <c:pt idx="13">
                  <c:v>-2.3858768196610401E-2</c:v>
                </c:pt>
                <c:pt idx="14">
                  <c:v>-0.155859629830016</c:v>
                </c:pt>
                <c:pt idx="15">
                  <c:v>-1.6854695233340999E-2</c:v>
                </c:pt>
                <c:pt idx="16">
                  <c:v>6.82105786298913E-2</c:v>
                </c:pt>
                <c:pt idx="17">
                  <c:v>0.120606206301817</c:v>
                </c:pt>
                <c:pt idx="18">
                  <c:v>-0.173247791970981</c:v>
                </c:pt>
                <c:pt idx="19">
                  <c:v>-0.60964233096250198</c:v>
                </c:pt>
                <c:pt idx="20">
                  <c:v>-0.97723020719839704</c:v>
                </c:pt>
                <c:pt idx="21">
                  <c:v>-0.73985591937324402</c:v>
                </c:pt>
                <c:pt idx="22">
                  <c:v>-6.9609801301847393E-2</c:v>
                </c:pt>
                <c:pt idx="23">
                  <c:v>0.25933342018433603</c:v>
                </c:pt>
                <c:pt idx="24">
                  <c:v>-0.145139776707677</c:v>
                </c:pt>
                <c:pt idx="25">
                  <c:v>-2.6308911263143799E-2</c:v>
                </c:pt>
                <c:pt idx="26">
                  <c:v>-0.11039114223657299</c:v>
                </c:pt>
                <c:pt idx="27">
                  <c:v>-8.8419266244863695E-2</c:v>
                </c:pt>
                <c:pt idx="28">
                  <c:v>-7.0686075967384299E-2</c:v>
                </c:pt>
                <c:pt idx="29">
                  <c:v>-4.78547922661927E-2</c:v>
                </c:pt>
                <c:pt idx="30">
                  <c:v>-2.9313551797151501E-2</c:v>
                </c:pt>
                <c:pt idx="31">
                  <c:v>0.21564087592513501</c:v>
                </c:pt>
                <c:pt idx="32">
                  <c:v>-0.646261736734417</c:v>
                </c:pt>
                <c:pt idx="33">
                  <c:v>3.3018672374697799E-2</c:v>
                </c:pt>
                <c:pt idx="34">
                  <c:v>1.42063747865009E-2</c:v>
                </c:pt>
                <c:pt idx="35">
                  <c:v>4.9666185665676502E-2</c:v>
                </c:pt>
                <c:pt idx="36">
                  <c:v>6.5512302312585494E-2</c:v>
                </c:pt>
                <c:pt idx="37">
                  <c:v>3.8077139545642902E-2</c:v>
                </c:pt>
                <c:pt idx="38">
                  <c:v>2.6978458651499799E-2</c:v>
                </c:pt>
                <c:pt idx="39">
                  <c:v>-5.4942614632990001E-3</c:v>
                </c:pt>
                <c:pt idx="40">
                  <c:v>-0.18449394786621301</c:v>
                </c:pt>
                <c:pt idx="41">
                  <c:v>-0.93058556784295199</c:v>
                </c:pt>
                <c:pt idx="42">
                  <c:v>-0.240970634054191</c:v>
                </c:pt>
                <c:pt idx="43">
                  <c:v>-0.94918484318824503</c:v>
                </c:pt>
                <c:pt idx="44">
                  <c:v>-0.70844649182130504</c:v>
                </c:pt>
                <c:pt idx="45">
                  <c:v>-0.85438001908994099</c:v>
                </c:pt>
                <c:pt idx="46">
                  <c:v>-9.0745445833305197E-2</c:v>
                </c:pt>
                <c:pt idx="47">
                  <c:v>9.6701345029472793E-2</c:v>
                </c:pt>
                <c:pt idx="48">
                  <c:v>1.19771320864124E-2</c:v>
                </c:pt>
                <c:pt idx="49">
                  <c:v>-3.1842470250667099E-3</c:v>
                </c:pt>
                <c:pt idx="50">
                  <c:v>1.6773666244241901E-2</c:v>
                </c:pt>
                <c:pt idx="51">
                  <c:v>0.15831414027381199</c:v>
                </c:pt>
                <c:pt idx="52">
                  <c:v>-4.1801145026428697E-2</c:v>
                </c:pt>
                <c:pt idx="53">
                  <c:v>-8.5777809506234204E-2</c:v>
                </c:pt>
                <c:pt idx="54">
                  <c:v>-0.17952209695172899</c:v>
                </c:pt>
                <c:pt idx="55">
                  <c:v>-0.46699221672029301</c:v>
                </c:pt>
                <c:pt idx="56">
                  <c:v>-0.26661915822987903</c:v>
                </c:pt>
                <c:pt idx="57">
                  <c:v>-4.4653399568631201E-2</c:v>
                </c:pt>
                <c:pt idx="58">
                  <c:v>-4.3330242548151897E-2</c:v>
                </c:pt>
                <c:pt idx="59">
                  <c:v>-2.02552371501186E-2</c:v>
                </c:pt>
                <c:pt idx="60">
                  <c:v>-3.4024890747140303E-2</c:v>
                </c:pt>
                <c:pt idx="61">
                  <c:v>-2.3159346048670398E-2</c:v>
                </c:pt>
                <c:pt idx="62">
                  <c:v>-1.17072213350393E-2</c:v>
                </c:pt>
                <c:pt idx="63">
                  <c:v>-2.65812810107088E-2</c:v>
                </c:pt>
                <c:pt idx="64">
                  <c:v>-2.89940979376891E-2</c:v>
                </c:pt>
                <c:pt idx="65">
                  <c:v>-9.5337489770523504E-2</c:v>
                </c:pt>
                <c:pt idx="66">
                  <c:v>-1.6126473543895101E-2</c:v>
                </c:pt>
                <c:pt idx="67">
                  <c:v>-0.113916463185164</c:v>
                </c:pt>
                <c:pt idx="68">
                  <c:v>-3.8552838460416697E-2</c:v>
                </c:pt>
                <c:pt idx="69">
                  <c:v>-0.24647607543823999</c:v>
                </c:pt>
                <c:pt idx="70">
                  <c:v>-6.3573392394493597E-2</c:v>
                </c:pt>
                <c:pt idx="71">
                  <c:v>-1.1074954428802299</c:v>
                </c:pt>
                <c:pt idx="72">
                  <c:v>9.9377531281031495E-2</c:v>
                </c:pt>
                <c:pt idx="73">
                  <c:v>-2.0325837066023301E-2</c:v>
                </c:pt>
                <c:pt idx="74">
                  <c:v>-2.5140852526018501E-2</c:v>
                </c:pt>
                <c:pt idx="75">
                  <c:v>9.3597628143733593E-3</c:v>
                </c:pt>
                <c:pt idx="76">
                  <c:v>1.77526586900419E-2</c:v>
                </c:pt>
                <c:pt idx="77">
                  <c:v>8.1926517478872807E-2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ap="flat">
                    <a:solidFill>
                      <a:srgbClr val="767171">
                        <a:alpha val="100000"/>
                      </a:srgbClr>
                    </a:solidFill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9-BF95-7347-8830-87376ECE83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11"/>
        <c:axId val="2222"/>
      </c:barChart>
      <c:lineChart>
        <c:grouping val="standard"/>
        <c:varyColors val="0"/>
        <c:ser>
          <c:idx val="10"/>
          <c:order val="10"/>
          <c:tx>
            <c:strRef>
              <c:f>'10'!$C$16</c:f>
              <c:strCache>
                <c:ptCount val="1"/>
                <c:pt idx="0">
                  <c:v>TOTALE</c:v>
                </c:pt>
              </c:strCache>
            </c:strRef>
          </c:tx>
          <c:spPr>
            <a:ln w="25400">
              <a:solidFill>
                <a:srgbClr val="000000">
                  <a:alpha val="100000"/>
                </a:srgbClr>
              </a:solidFill>
              <a:round/>
            </a:ln>
          </c:spPr>
          <c:marker>
            <c:symbol val="none"/>
          </c:marker>
          <c:cat>
            <c:numRef>
              <c:f>'10'!$D$5:$CC$5</c:f>
              <c:numCache>
                <c:formatCode>0</c:formatCode>
                <c:ptCount val="78"/>
                <c:pt idx="0" formatCode="General">
                  <c:v>1862</c:v>
                </c:pt>
                <c:pt idx="1">
                  <c:v>1863</c:v>
                </c:pt>
                <c:pt idx="2" formatCode="General">
                  <c:v>1864</c:v>
                </c:pt>
                <c:pt idx="3" formatCode="General">
                  <c:v>1865</c:v>
                </c:pt>
                <c:pt idx="4" formatCode="General">
                  <c:v>1866</c:v>
                </c:pt>
                <c:pt idx="5" formatCode="General">
                  <c:v>1867</c:v>
                </c:pt>
                <c:pt idx="6" formatCode="General">
                  <c:v>1868</c:v>
                </c:pt>
                <c:pt idx="7" formatCode="General">
                  <c:v>1869</c:v>
                </c:pt>
                <c:pt idx="8" formatCode="General">
                  <c:v>1870</c:v>
                </c:pt>
                <c:pt idx="9" formatCode="General">
                  <c:v>1871</c:v>
                </c:pt>
                <c:pt idx="10" formatCode="General">
                  <c:v>1872</c:v>
                </c:pt>
                <c:pt idx="11" formatCode="General">
                  <c:v>1873</c:v>
                </c:pt>
                <c:pt idx="12" formatCode="General">
                  <c:v>1874</c:v>
                </c:pt>
                <c:pt idx="13" formatCode="General">
                  <c:v>1875</c:v>
                </c:pt>
                <c:pt idx="14" formatCode="General">
                  <c:v>1876</c:v>
                </c:pt>
                <c:pt idx="15" formatCode="General">
                  <c:v>1877</c:v>
                </c:pt>
                <c:pt idx="16" formatCode="General">
                  <c:v>1878</c:v>
                </c:pt>
                <c:pt idx="17" formatCode="General">
                  <c:v>1879</c:v>
                </c:pt>
                <c:pt idx="18" formatCode="General">
                  <c:v>1880</c:v>
                </c:pt>
                <c:pt idx="19" formatCode="General">
                  <c:v>1881</c:v>
                </c:pt>
                <c:pt idx="20" formatCode="General">
                  <c:v>1882</c:v>
                </c:pt>
                <c:pt idx="21" formatCode="General">
                  <c:v>1883</c:v>
                </c:pt>
                <c:pt idx="22" formatCode="General">
                  <c:v>1884</c:v>
                </c:pt>
                <c:pt idx="23" formatCode="General">
                  <c:v>1885</c:v>
                </c:pt>
                <c:pt idx="24" formatCode="General">
                  <c:v>1886</c:v>
                </c:pt>
                <c:pt idx="25" formatCode="General">
                  <c:v>1887</c:v>
                </c:pt>
                <c:pt idx="26" formatCode="General">
                  <c:v>1888</c:v>
                </c:pt>
                <c:pt idx="27" formatCode="General">
                  <c:v>1889</c:v>
                </c:pt>
                <c:pt idx="28" formatCode="General">
                  <c:v>1890</c:v>
                </c:pt>
                <c:pt idx="29" formatCode="General">
                  <c:v>1891</c:v>
                </c:pt>
                <c:pt idx="30" formatCode="General">
                  <c:v>1892</c:v>
                </c:pt>
                <c:pt idx="31" formatCode="General">
                  <c:v>1893</c:v>
                </c:pt>
                <c:pt idx="32" formatCode="General">
                  <c:v>1894</c:v>
                </c:pt>
                <c:pt idx="33" formatCode="General">
                  <c:v>1895</c:v>
                </c:pt>
                <c:pt idx="34" formatCode="General">
                  <c:v>1896</c:v>
                </c:pt>
                <c:pt idx="35" formatCode="General">
                  <c:v>1897</c:v>
                </c:pt>
                <c:pt idx="36" formatCode="General">
                  <c:v>1898</c:v>
                </c:pt>
                <c:pt idx="37" formatCode="General">
                  <c:v>1899</c:v>
                </c:pt>
                <c:pt idx="38" formatCode="General">
                  <c:v>1900</c:v>
                </c:pt>
                <c:pt idx="39" formatCode="General">
                  <c:v>1901</c:v>
                </c:pt>
                <c:pt idx="40" formatCode="General">
                  <c:v>1902</c:v>
                </c:pt>
                <c:pt idx="41" formatCode="General">
                  <c:v>1903</c:v>
                </c:pt>
                <c:pt idx="42" formatCode="General">
                  <c:v>1904</c:v>
                </c:pt>
                <c:pt idx="43" formatCode="General">
                  <c:v>1905</c:v>
                </c:pt>
                <c:pt idx="44" formatCode="General">
                  <c:v>1906</c:v>
                </c:pt>
                <c:pt idx="45" formatCode="General">
                  <c:v>1907</c:v>
                </c:pt>
                <c:pt idx="46" formatCode="General">
                  <c:v>1908</c:v>
                </c:pt>
                <c:pt idx="47" formatCode="General">
                  <c:v>1909</c:v>
                </c:pt>
                <c:pt idx="48" formatCode="General">
                  <c:v>1910</c:v>
                </c:pt>
                <c:pt idx="49" formatCode="General">
                  <c:v>1911</c:v>
                </c:pt>
                <c:pt idx="50" formatCode="General">
                  <c:v>1912</c:v>
                </c:pt>
                <c:pt idx="51" formatCode="General">
                  <c:v>1913</c:v>
                </c:pt>
                <c:pt idx="52" formatCode="General">
                  <c:v>1914</c:v>
                </c:pt>
                <c:pt idx="53" formatCode="General">
                  <c:v>1915</c:v>
                </c:pt>
                <c:pt idx="54" formatCode="General">
                  <c:v>1916</c:v>
                </c:pt>
                <c:pt idx="55" formatCode="General">
                  <c:v>1917</c:v>
                </c:pt>
                <c:pt idx="56" formatCode="General">
                  <c:v>1918</c:v>
                </c:pt>
                <c:pt idx="57" formatCode="General">
                  <c:v>1919</c:v>
                </c:pt>
                <c:pt idx="58" formatCode="General">
                  <c:v>1920</c:v>
                </c:pt>
                <c:pt idx="59" formatCode="General">
                  <c:v>1921</c:v>
                </c:pt>
                <c:pt idx="60" formatCode="General">
                  <c:v>1922</c:v>
                </c:pt>
                <c:pt idx="61" formatCode="General">
                  <c:v>1923</c:v>
                </c:pt>
                <c:pt idx="62" formatCode="General">
                  <c:v>1924</c:v>
                </c:pt>
                <c:pt idx="63" formatCode="General">
                  <c:v>1925</c:v>
                </c:pt>
                <c:pt idx="64" formatCode="General">
                  <c:v>1926</c:v>
                </c:pt>
                <c:pt idx="65" formatCode="General">
                  <c:v>1927</c:v>
                </c:pt>
                <c:pt idx="66" formatCode="General">
                  <c:v>1928</c:v>
                </c:pt>
                <c:pt idx="67" formatCode="General">
                  <c:v>1929</c:v>
                </c:pt>
                <c:pt idx="68" formatCode="General">
                  <c:v>1930</c:v>
                </c:pt>
                <c:pt idx="69" formatCode="General">
                  <c:v>1931</c:v>
                </c:pt>
                <c:pt idx="70" formatCode="General">
                  <c:v>1932</c:v>
                </c:pt>
                <c:pt idx="71" formatCode="General">
                  <c:v>1933</c:v>
                </c:pt>
                <c:pt idx="72" formatCode="General">
                  <c:v>1934</c:v>
                </c:pt>
                <c:pt idx="73" formatCode="General">
                  <c:v>1935</c:v>
                </c:pt>
                <c:pt idx="74" formatCode="General">
                  <c:v>1936</c:v>
                </c:pt>
                <c:pt idx="75" formatCode="General">
                  <c:v>1937</c:v>
                </c:pt>
                <c:pt idx="76" formatCode="General">
                  <c:v>1938</c:v>
                </c:pt>
                <c:pt idx="77" formatCode="General">
                  <c:v>1939</c:v>
                </c:pt>
              </c:numCache>
            </c:numRef>
          </c:cat>
          <c:val>
            <c:numRef>
              <c:f>'10'!$D$16:$CC$16</c:f>
              <c:numCache>
                <c:formatCode>0.00</c:formatCode>
                <c:ptCount val="78"/>
                <c:pt idx="0">
                  <c:v>-3.8932411762519199</c:v>
                </c:pt>
                <c:pt idx="1">
                  <c:v>-4.1773160271168699</c:v>
                </c:pt>
                <c:pt idx="2">
                  <c:v>-6.1105148485134402</c:v>
                </c:pt>
                <c:pt idx="3">
                  <c:v>-5.7754926860438802</c:v>
                </c:pt>
                <c:pt idx="4">
                  <c:v>-3.6966360466691901</c:v>
                </c:pt>
                <c:pt idx="5">
                  <c:v>-2.39854721976908</c:v>
                </c:pt>
                <c:pt idx="6">
                  <c:v>-1.8411348157513301</c:v>
                </c:pt>
                <c:pt idx="7">
                  <c:v>-2.3855396716619901</c:v>
                </c:pt>
                <c:pt idx="8">
                  <c:v>-2.31618218074615</c:v>
                </c:pt>
                <c:pt idx="9">
                  <c:v>0.42046068790726199</c:v>
                </c:pt>
                <c:pt idx="10">
                  <c:v>-0.98141488479842198</c:v>
                </c:pt>
                <c:pt idx="11">
                  <c:v>-2.0348535794851599</c:v>
                </c:pt>
                <c:pt idx="12">
                  <c:v>-3.3732778751418699</c:v>
                </c:pt>
                <c:pt idx="13">
                  <c:v>-2.6779561707684798</c:v>
                </c:pt>
                <c:pt idx="14">
                  <c:v>-2.07023300237609</c:v>
                </c:pt>
                <c:pt idx="15">
                  <c:v>-2.6057428920718801</c:v>
                </c:pt>
                <c:pt idx="16">
                  <c:v>-0.96844006331522003</c:v>
                </c:pt>
                <c:pt idx="17">
                  <c:v>-2.1326364173318502</c:v>
                </c:pt>
                <c:pt idx="18">
                  <c:v>-1.3724894951992801</c:v>
                </c:pt>
                <c:pt idx="19">
                  <c:v>-1.98579076016025</c:v>
                </c:pt>
                <c:pt idx="20">
                  <c:v>-2.2743316371462599</c:v>
                </c:pt>
                <c:pt idx="21">
                  <c:v>-2.4834312193505399</c:v>
                </c:pt>
                <c:pt idx="22">
                  <c:v>-3.3756995486258701</c:v>
                </c:pt>
                <c:pt idx="23">
                  <c:v>-4.8809836196129996</c:v>
                </c:pt>
                <c:pt idx="24">
                  <c:v>-4.3672683744774199</c:v>
                </c:pt>
                <c:pt idx="25">
                  <c:v>-5.7537397350135002</c:v>
                </c:pt>
                <c:pt idx="26">
                  <c:v>-3.2193346282919002</c:v>
                </c:pt>
                <c:pt idx="27">
                  <c:v>-4.9206444935812099</c:v>
                </c:pt>
                <c:pt idx="28">
                  <c:v>-4.3024457498024802</c:v>
                </c:pt>
                <c:pt idx="29">
                  <c:v>-2.7314739973564</c:v>
                </c:pt>
                <c:pt idx="30">
                  <c:v>-2.74287345693803</c:v>
                </c:pt>
                <c:pt idx="31">
                  <c:v>-2.61611275026593</c:v>
                </c:pt>
                <c:pt idx="32">
                  <c:v>-2.2371957254188399</c:v>
                </c:pt>
                <c:pt idx="33">
                  <c:v>-2.0481492797626899</c:v>
                </c:pt>
                <c:pt idx="34">
                  <c:v>-1.7550121477585701</c:v>
                </c:pt>
                <c:pt idx="35">
                  <c:v>-1.4572242604499099</c:v>
                </c:pt>
                <c:pt idx="36">
                  <c:v>-2.15099767816552</c:v>
                </c:pt>
                <c:pt idx="37">
                  <c:v>-1.13671739482201</c:v>
                </c:pt>
                <c:pt idx="38">
                  <c:v>-3.04091106692068</c:v>
                </c:pt>
                <c:pt idx="39">
                  <c:v>-3.0468777766803701</c:v>
                </c:pt>
                <c:pt idx="40">
                  <c:v>-2.93935156580975</c:v>
                </c:pt>
                <c:pt idx="41">
                  <c:v>-4.0206198161761799</c:v>
                </c:pt>
                <c:pt idx="42">
                  <c:v>-3.2145968993230101</c:v>
                </c:pt>
                <c:pt idx="43">
                  <c:v>-3.9518293152712101</c:v>
                </c:pt>
                <c:pt idx="44">
                  <c:v>-5.1669273237726001</c:v>
                </c:pt>
                <c:pt idx="45">
                  <c:v>-6.7724976253866496</c:v>
                </c:pt>
                <c:pt idx="46">
                  <c:v>-7.71681264309764</c:v>
                </c:pt>
                <c:pt idx="47">
                  <c:v>-7.4738861714216496</c:v>
                </c:pt>
                <c:pt idx="48">
                  <c:v>-6.9391663830110302</c:v>
                </c:pt>
                <c:pt idx="49">
                  <c:v>-6.1889869856334201</c:v>
                </c:pt>
                <c:pt idx="50">
                  <c:v>-6.1623852782664201</c:v>
                </c:pt>
                <c:pt idx="51">
                  <c:v>-5.1028691204919401</c:v>
                </c:pt>
                <c:pt idx="52">
                  <c:v>-3.3642243692623599</c:v>
                </c:pt>
                <c:pt idx="53">
                  <c:v>-4.5350173133205898</c:v>
                </c:pt>
                <c:pt idx="54">
                  <c:v>-10.748335345438001</c:v>
                </c:pt>
                <c:pt idx="55">
                  <c:v>-15.451757235792901</c:v>
                </c:pt>
                <c:pt idx="56">
                  <c:v>-12.9843998753453</c:v>
                </c:pt>
                <c:pt idx="57">
                  <c:v>-11.4212602401615</c:v>
                </c:pt>
                <c:pt idx="58">
                  <c:v>-12.9113549314522</c:v>
                </c:pt>
                <c:pt idx="59">
                  <c:v>-10.2296842446739</c:v>
                </c:pt>
                <c:pt idx="60">
                  <c:v>-6.5608706748992596</c:v>
                </c:pt>
                <c:pt idx="61">
                  <c:v>-5.4229283747510397</c:v>
                </c:pt>
                <c:pt idx="62">
                  <c:v>-5.0867349284958303</c:v>
                </c:pt>
                <c:pt idx="63">
                  <c:v>-5.71432520416956</c:v>
                </c:pt>
                <c:pt idx="64">
                  <c:v>-4.9669249795151202</c:v>
                </c:pt>
                <c:pt idx="65">
                  <c:v>-3.8096964353662499</c:v>
                </c:pt>
                <c:pt idx="66">
                  <c:v>-5.3965579811874296</c:v>
                </c:pt>
                <c:pt idx="67">
                  <c:v>-4.6850734868148898</c:v>
                </c:pt>
                <c:pt idx="68">
                  <c:v>-4.3406533416263198</c:v>
                </c:pt>
                <c:pt idx="69">
                  <c:v>-1.61623791073888</c:v>
                </c:pt>
                <c:pt idx="70">
                  <c:v>-1.50713677858235</c:v>
                </c:pt>
                <c:pt idx="71">
                  <c:v>-3.07363099512781</c:v>
                </c:pt>
                <c:pt idx="72">
                  <c:v>-2.6567689792381</c:v>
                </c:pt>
                <c:pt idx="73">
                  <c:v>-2.5549698585256699</c:v>
                </c:pt>
                <c:pt idx="74">
                  <c:v>-1.1999326607766201</c:v>
                </c:pt>
                <c:pt idx="75">
                  <c:v>-2.9161598644448201</c:v>
                </c:pt>
                <c:pt idx="76">
                  <c:v>-0.836420504804405</c:v>
                </c:pt>
                <c:pt idx="77">
                  <c:v>0.49921781081791899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F95-7347-8830-87376ECE83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"/>
        <c:axId val="2222"/>
      </c:lineChart>
      <c:catAx>
        <c:axId val="1111"/>
        <c:scaling>
          <c:orientation val="minMax"/>
        </c:scaling>
        <c:delete val="0"/>
        <c:axPos val="b"/>
        <c:majorGridlines>
          <c:spPr>
            <a:ln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>
            <a:noFill/>
            <a:round/>
          </a:ln>
        </c:spPr>
        <c:txPr>
          <a:bodyPr rot="0" vert="horz" anchor="ctr" anchorCtr="1"/>
          <a:lstStyle/>
          <a:p>
            <a:pPr>
              <a:defRPr sz="700" b="0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endParaRPr lang="it-IT"/>
          </a:p>
        </c:txPr>
        <c:crossAx val="2222"/>
        <c:crosses val="autoZero"/>
        <c:auto val="1"/>
        <c:lblAlgn val="ctr"/>
        <c:lblOffset val="0"/>
        <c:tickLblSkip val="5"/>
        <c:tickMarkSkip val="5"/>
        <c:noMultiLvlLbl val="1"/>
      </c:catAx>
      <c:valAx>
        <c:axId val="2222"/>
        <c:scaling>
          <c:orientation val="minMax"/>
        </c:scaling>
        <c:delete val="0"/>
        <c:axPos val="l"/>
        <c:majorGridlines>
          <c:spPr>
            <a:ln cap="flat">
              <a:solidFill>
                <a:srgbClr val="D9D9D9">
                  <a:alpha val="100000"/>
                </a:srgbClr>
              </a:solidFill>
              <a:round/>
            </a:ln>
          </c:spPr>
        </c:majorGridlines>
        <c:title>
          <c:tx>
            <c:rich>
              <a:bodyPr rot="0" vert="horz" anchor="ctr" anchorCtr="1"/>
              <a:lstStyle/>
              <a:p>
                <a:pPr>
                  <a:defRPr sz="1000" b="0" i="0" u="none" baseline="0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r>
                  <a:rPr lang="ko-KR" altLang="en-US" sz="1000" b="0" i="0" u="none" baseline="0">
                    <a:solidFill>
                      <a:srgbClr val="000000"/>
                    </a:solidFill>
                    <a:latin typeface="Calibri"/>
                    <a:ea typeface="Calibri"/>
                  </a:rPr>
                  <a:t>p.p.</a:t>
                </a:r>
              </a:p>
            </c:rich>
          </c:tx>
          <c:layout>
            <c:manualLayout>
              <c:xMode val="edge"/>
              <c:yMode val="edge"/>
              <c:x val="5.2996176704395296E-5"/>
              <c:y val="4.5873774173935775E-2"/>
            </c:manualLayout>
          </c:layout>
          <c:overlay val="0"/>
          <c:spPr>
            <a:noFill/>
            <a:ln>
              <a:noFill/>
              <a:round/>
            </a:ln>
          </c:spPr>
        </c:title>
        <c:numFmt formatCode="0" sourceLinked="0"/>
        <c:majorTickMark val="none"/>
        <c:minorTickMark val="none"/>
        <c:tickLblPos val="nextTo"/>
        <c:spPr>
          <a:noFill/>
          <a:ln>
            <a:noFill/>
            <a:round/>
          </a:ln>
        </c:spPr>
        <c:txPr>
          <a:bodyPr/>
          <a:lstStyle/>
          <a:p>
            <a:pPr>
              <a:defRPr sz="700" b="0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endParaRPr lang="it-IT"/>
          </a:p>
        </c:txPr>
        <c:crossAx val="1111"/>
        <c:crosses val="autoZero"/>
        <c:crossBetween val="between"/>
      </c:valAx>
      <c:spPr>
        <a:solidFill>
          <a:srgbClr val="FFFFFF">
            <a:alpha val="100000"/>
          </a:srgbClr>
        </a:solidFill>
        <a:ln w="9525" cap="flat">
          <a:solidFill>
            <a:srgbClr val="FFFFFF">
              <a:alpha val="100000"/>
            </a:srgbClr>
          </a:solidFill>
          <a:round/>
        </a:ln>
      </c:spPr>
    </c:plotArea>
    <c:legend>
      <c:legendPos val="t"/>
      <c:layout>
        <c:manualLayout>
          <c:xMode val="edge"/>
          <c:yMode val="edge"/>
          <c:x val="6.6565527442992711E-2"/>
          <c:y val="3.0811058663123531E-2"/>
          <c:w val="0.93343447255700729"/>
          <c:h val="0.10897881167720415"/>
        </c:manualLayout>
      </c:layout>
      <c:overlay val="1"/>
      <c:spPr>
        <a:noFill/>
        <a:ln>
          <a:noFill/>
          <a:round/>
        </a:ln>
      </c:spPr>
      <c:txPr>
        <a:bodyPr rot="0" vert="horz" anchor="ctr" anchorCtr="1"/>
        <a:lstStyle/>
        <a:p>
          <a:pPr>
            <a:defRPr sz="700" b="0" i="0" u="none" baseline="0">
              <a:solidFill>
                <a:srgbClr val="000000"/>
              </a:solidFill>
              <a:latin typeface="Arial"/>
              <a:ea typeface="Arial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>
        <a:alpha val="100000"/>
      </a:srgbClr>
    </a:solidFill>
    <a:ln>
      <a:noFill/>
      <a:round/>
    </a:ln>
  </c:spPr>
  <c:txPr>
    <a:bodyPr/>
    <a:lstStyle/>
    <a:p>
      <a:pPr>
        <a:defRPr sz="700" b="0" i="0" u="none" baseline="0">
          <a:solidFill>
            <a:srgbClr val="000000"/>
          </a:solidFill>
          <a:latin typeface="Arial"/>
          <a:ea typeface="Arial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plotArea>
      <c:layout>
        <c:manualLayout>
          <c:xMode val="edge"/>
          <c:yMode val="edge"/>
          <c:x val="2.7121858295764932E-2"/>
          <c:y val="0.11130573901792007"/>
          <c:w val="0.94575628340847018"/>
          <c:h val="0.860089801502109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'11'!$H$6</c:f>
              <c:strCache>
                <c:ptCount val="1"/>
                <c:pt idx="0">
                  <c:v>Beni</c:v>
                </c:pt>
              </c:strCache>
            </c:strRef>
          </c:tx>
          <c:spPr>
            <a:solidFill>
              <a:srgbClr val="DC83F1"/>
            </a:solidFill>
            <a:ln>
              <a:noFill/>
              <a:round/>
            </a:ln>
          </c:spPr>
          <c:invertIfNegative val="1"/>
          <c:cat>
            <c:numRef>
              <c:f>'11'!$G$7:$G$85</c:f>
              <c:numCache>
                <c:formatCode>General</c:formatCode>
                <c:ptCount val="79"/>
                <c:pt idx="0">
                  <c:v>1861</c:v>
                </c:pt>
                <c:pt idx="1">
                  <c:v>1862</c:v>
                </c:pt>
                <c:pt idx="2">
                  <c:v>1863</c:v>
                </c:pt>
                <c:pt idx="3">
                  <c:v>1864</c:v>
                </c:pt>
                <c:pt idx="4">
                  <c:v>1865</c:v>
                </c:pt>
                <c:pt idx="5">
                  <c:v>1866</c:v>
                </c:pt>
                <c:pt idx="6">
                  <c:v>1867</c:v>
                </c:pt>
                <c:pt idx="7">
                  <c:v>1868</c:v>
                </c:pt>
                <c:pt idx="8">
                  <c:v>1869</c:v>
                </c:pt>
                <c:pt idx="9">
                  <c:v>1870</c:v>
                </c:pt>
                <c:pt idx="10">
                  <c:v>1871</c:v>
                </c:pt>
                <c:pt idx="11">
                  <c:v>1872</c:v>
                </c:pt>
                <c:pt idx="12">
                  <c:v>1873</c:v>
                </c:pt>
                <c:pt idx="13">
                  <c:v>1874</c:v>
                </c:pt>
                <c:pt idx="14">
                  <c:v>1875</c:v>
                </c:pt>
                <c:pt idx="15">
                  <c:v>1876</c:v>
                </c:pt>
                <c:pt idx="16">
                  <c:v>1877</c:v>
                </c:pt>
                <c:pt idx="17">
                  <c:v>1878</c:v>
                </c:pt>
                <c:pt idx="18">
                  <c:v>1879</c:v>
                </c:pt>
                <c:pt idx="19">
                  <c:v>1880</c:v>
                </c:pt>
                <c:pt idx="20">
                  <c:v>1881</c:v>
                </c:pt>
                <c:pt idx="21">
                  <c:v>1882</c:v>
                </c:pt>
                <c:pt idx="22">
                  <c:v>1883</c:v>
                </c:pt>
                <c:pt idx="23">
                  <c:v>1884</c:v>
                </c:pt>
                <c:pt idx="24">
                  <c:v>1885</c:v>
                </c:pt>
                <c:pt idx="25">
                  <c:v>1886</c:v>
                </c:pt>
                <c:pt idx="26">
                  <c:v>1887</c:v>
                </c:pt>
                <c:pt idx="27">
                  <c:v>1888</c:v>
                </c:pt>
                <c:pt idx="28">
                  <c:v>1889</c:v>
                </c:pt>
                <c:pt idx="29">
                  <c:v>1890</c:v>
                </c:pt>
                <c:pt idx="30">
                  <c:v>1891</c:v>
                </c:pt>
                <c:pt idx="31">
                  <c:v>1892</c:v>
                </c:pt>
                <c:pt idx="32">
                  <c:v>1893</c:v>
                </c:pt>
                <c:pt idx="33">
                  <c:v>1894</c:v>
                </c:pt>
                <c:pt idx="34">
                  <c:v>1895</c:v>
                </c:pt>
                <c:pt idx="35">
                  <c:v>1896</c:v>
                </c:pt>
                <c:pt idx="36">
                  <c:v>1897</c:v>
                </c:pt>
                <c:pt idx="37">
                  <c:v>1898</c:v>
                </c:pt>
                <c:pt idx="38">
                  <c:v>1899</c:v>
                </c:pt>
                <c:pt idx="39">
                  <c:v>1900</c:v>
                </c:pt>
                <c:pt idx="40">
                  <c:v>1901</c:v>
                </c:pt>
                <c:pt idx="41">
                  <c:v>1902</c:v>
                </c:pt>
                <c:pt idx="42">
                  <c:v>1903</c:v>
                </c:pt>
                <c:pt idx="43">
                  <c:v>1904</c:v>
                </c:pt>
                <c:pt idx="44">
                  <c:v>1905</c:v>
                </c:pt>
                <c:pt idx="45">
                  <c:v>1906</c:v>
                </c:pt>
                <c:pt idx="46">
                  <c:v>1907</c:v>
                </c:pt>
                <c:pt idx="47">
                  <c:v>1908</c:v>
                </c:pt>
                <c:pt idx="48">
                  <c:v>1909</c:v>
                </c:pt>
                <c:pt idx="49">
                  <c:v>1910</c:v>
                </c:pt>
                <c:pt idx="50">
                  <c:v>1911</c:v>
                </c:pt>
                <c:pt idx="51">
                  <c:v>1912</c:v>
                </c:pt>
                <c:pt idx="52">
                  <c:v>1913</c:v>
                </c:pt>
                <c:pt idx="53">
                  <c:v>1914</c:v>
                </c:pt>
                <c:pt idx="54">
                  <c:v>1915</c:v>
                </c:pt>
                <c:pt idx="55">
                  <c:v>1916</c:v>
                </c:pt>
                <c:pt idx="56">
                  <c:v>1917</c:v>
                </c:pt>
                <c:pt idx="57">
                  <c:v>1918</c:v>
                </c:pt>
                <c:pt idx="58">
                  <c:v>1919</c:v>
                </c:pt>
                <c:pt idx="59">
                  <c:v>1920</c:v>
                </c:pt>
                <c:pt idx="60">
                  <c:v>1921</c:v>
                </c:pt>
                <c:pt idx="61">
                  <c:v>1922</c:v>
                </c:pt>
                <c:pt idx="62">
                  <c:v>1923</c:v>
                </c:pt>
                <c:pt idx="63">
                  <c:v>1924</c:v>
                </c:pt>
                <c:pt idx="64">
                  <c:v>1925</c:v>
                </c:pt>
                <c:pt idx="65">
                  <c:v>1926</c:v>
                </c:pt>
                <c:pt idx="66">
                  <c:v>1927</c:v>
                </c:pt>
                <c:pt idx="67">
                  <c:v>1928</c:v>
                </c:pt>
                <c:pt idx="68">
                  <c:v>1929</c:v>
                </c:pt>
                <c:pt idx="69">
                  <c:v>1930</c:v>
                </c:pt>
                <c:pt idx="70">
                  <c:v>1931</c:v>
                </c:pt>
                <c:pt idx="71">
                  <c:v>1932</c:v>
                </c:pt>
                <c:pt idx="72">
                  <c:v>1933</c:v>
                </c:pt>
                <c:pt idx="73">
                  <c:v>1934</c:v>
                </c:pt>
                <c:pt idx="74">
                  <c:v>1935</c:v>
                </c:pt>
                <c:pt idx="75">
                  <c:v>1936</c:v>
                </c:pt>
                <c:pt idx="76">
                  <c:v>1937</c:v>
                </c:pt>
                <c:pt idx="77">
                  <c:v>1938</c:v>
                </c:pt>
                <c:pt idx="78">
                  <c:v>1939</c:v>
                </c:pt>
              </c:numCache>
            </c:numRef>
          </c:cat>
          <c:val>
            <c:numRef>
              <c:f>'11'!$H$7:$H$85</c:f>
              <c:numCache>
                <c:formatCode>0.0</c:formatCode>
                <c:ptCount val="79"/>
                <c:pt idx="0">
                  <c:v>-3.6407558292004283</c:v>
                </c:pt>
                <c:pt idx="1">
                  <c:v>-2.5631691891231836</c:v>
                </c:pt>
                <c:pt idx="2">
                  <c:v>-2.6932326053079434</c:v>
                </c:pt>
                <c:pt idx="3">
                  <c:v>-4.269857768868917</c:v>
                </c:pt>
                <c:pt idx="4">
                  <c:v>-3.9955588616848465</c:v>
                </c:pt>
                <c:pt idx="5">
                  <c:v>-2.2383929765602297</c:v>
                </c:pt>
                <c:pt idx="6">
                  <c:v>-1.1603360748107328</c:v>
                </c:pt>
                <c:pt idx="7">
                  <c:v>-0.7164673128091682</c:v>
                </c:pt>
                <c:pt idx="8">
                  <c:v>-1.0581359184252446</c:v>
                </c:pt>
                <c:pt idx="9">
                  <c:v>-1.0350312258433101</c:v>
                </c:pt>
                <c:pt idx="10">
                  <c:v>1.5449552101117863</c:v>
                </c:pt>
                <c:pt idx="11">
                  <c:v>0.33287157339388945</c:v>
                </c:pt>
                <c:pt idx="12">
                  <c:v>-0.81902006894676371</c:v>
                </c:pt>
                <c:pt idx="13">
                  <c:v>-2.2110892160209383</c:v>
                </c:pt>
                <c:pt idx="14">
                  <c:v>-1.2860985907785867</c:v>
                </c:pt>
                <c:pt idx="15">
                  <c:v>-0.6136255227628169</c:v>
                </c:pt>
                <c:pt idx="16">
                  <c:v>-1.5026043491622771</c:v>
                </c:pt>
                <c:pt idx="17">
                  <c:v>5.2979312760266781E-2</c:v>
                </c:pt>
                <c:pt idx="18">
                  <c:v>-1.1129971906215632</c:v>
                </c:pt>
                <c:pt idx="19">
                  <c:v>-0.30289032922316783</c:v>
                </c:pt>
                <c:pt idx="20">
                  <c:v>-0.237222106965813</c:v>
                </c:pt>
                <c:pt idx="21">
                  <c:v>-0.30664791795353341</c:v>
                </c:pt>
                <c:pt idx="22">
                  <c:v>-0.45265869147873528</c:v>
                </c:pt>
                <c:pt idx="23">
                  <c:v>-1.8696898246054281</c:v>
                </c:pt>
                <c:pt idx="24">
                  <c:v>-3.8717892681330945</c:v>
                </c:pt>
                <c:pt idx="25">
                  <c:v>-3.0255824290571072</c:v>
                </c:pt>
                <c:pt idx="26">
                  <c:v>-4.4037469339132134</c:v>
                </c:pt>
                <c:pt idx="27">
                  <c:v>-1.8625055745372545</c:v>
                </c:pt>
                <c:pt idx="28">
                  <c:v>-2.9521991335608324</c:v>
                </c:pt>
                <c:pt idx="29">
                  <c:v>-2.8057199819031249</c:v>
                </c:pt>
                <c:pt idx="30">
                  <c:v>-1.5022839723611998</c:v>
                </c:pt>
                <c:pt idx="31">
                  <c:v>-1.3263745639677889</c:v>
                </c:pt>
                <c:pt idx="32">
                  <c:v>-1.4309754824993892</c:v>
                </c:pt>
                <c:pt idx="33">
                  <c:v>-7.6443015526373476E-2</c:v>
                </c:pt>
                <c:pt idx="34">
                  <c:v>-0.67291567637589667</c:v>
                </c:pt>
                <c:pt idx="35">
                  <c:v>-0.53474065683553917</c:v>
                </c:pt>
                <c:pt idx="36">
                  <c:v>-0.14095740651926444</c:v>
                </c:pt>
                <c:pt idx="37">
                  <c:v>-0.77459938631296266</c:v>
                </c:pt>
                <c:pt idx="38">
                  <c:v>0.21427605063507893</c:v>
                </c:pt>
                <c:pt idx="39">
                  <c:v>-1.7586419889783773</c:v>
                </c:pt>
                <c:pt idx="40">
                  <c:v>-1.7348074547067025</c:v>
                </c:pt>
                <c:pt idx="41">
                  <c:v>-1.1641964422894517</c:v>
                </c:pt>
                <c:pt idx="42">
                  <c:v>-1.6133764945780034</c:v>
                </c:pt>
                <c:pt idx="43">
                  <c:v>-1.4240365179267089</c:v>
                </c:pt>
                <c:pt idx="44">
                  <c:v>-1.483943078906014</c:v>
                </c:pt>
                <c:pt idx="45">
                  <c:v>-2.8564424386102147</c:v>
                </c:pt>
                <c:pt idx="46">
                  <c:v>-4.3749137164842997</c:v>
                </c:pt>
                <c:pt idx="47">
                  <c:v>-5.7290391863656271</c:v>
                </c:pt>
                <c:pt idx="48">
                  <c:v>-5.7105961769289904</c:v>
                </c:pt>
                <c:pt idx="49">
                  <c:v>-5.1170186026512292</c:v>
                </c:pt>
                <c:pt idx="50">
                  <c:v>-4.6379420235620721</c:v>
                </c:pt>
                <c:pt idx="51">
                  <c:v>-4.917569365690909</c:v>
                </c:pt>
                <c:pt idx="52">
                  <c:v>-4.0378275810547075</c:v>
                </c:pt>
                <c:pt idx="53">
                  <c:v>-1.9784561957356508</c:v>
                </c:pt>
                <c:pt idx="54">
                  <c:v>-2.2873385496208574</c:v>
                </c:pt>
                <c:pt idx="55">
                  <c:v>-8.5433167383106348</c:v>
                </c:pt>
                <c:pt idx="56">
                  <c:v>-13.102111231231737</c:v>
                </c:pt>
                <c:pt idx="57">
                  <c:v>-10.837884439122842</c:v>
                </c:pt>
                <c:pt idx="58">
                  <c:v>-9.9345911819528503</c:v>
                </c:pt>
                <c:pt idx="59">
                  <c:v>-12.500604106052439</c:v>
                </c:pt>
                <c:pt idx="60">
                  <c:v>-7.6309715568110521</c:v>
                </c:pt>
                <c:pt idx="61">
                  <c:v>-5.5857298627677787</c:v>
                </c:pt>
                <c:pt idx="62">
                  <c:v>-4.4930614582156538</c:v>
                </c:pt>
                <c:pt idx="63">
                  <c:v>-3.8874677499296815</c:v>
                </c:pt>
                <c:pt idx="64">
                  <c:v>-4.5236666631257716</c:v>
                </c:pt>
                <c:pt idx="65">
                  <c:v>-4.1902885930468567</c:v>
                </c:pt>
                <c:pt idx="66">
                  <c:v>-3.2304763724763403</c:v>
                </c:pt>
                <c:pt idx="67">
                  <c:v>-4.8295766570200787</c:v>
                </c:pt>
                <c:pt idx="68">
                  <c:v>-4.1414944222270389</c:v>
                </c:pt>
                <c:pt idx="69">
                  <c:v>-3.777737269574355</c:v>
                </c:pt>
                <c:pt idx="70">
                  <c:v>-1.1256219040142172</c:v>
                </c:pt>
                <c:pt idx="71">
                  <c:v>-1.1965899166103426</c:v>
                </c:pt>
                <c:pt idx="72">
                  <c:v>-2.5010010132165719</c:v>
                </c:pt>
                <c:pt idx="73">
                  <c:v>-2.2464093598108517</c:v>
                </c:pt>
                <c:pt idx="74">
                  <c:v>-2.4503608303141533</c:v>
                </c:pt>
                <c:pt idx="75">
                  <c:v>-1.3991055105768555</c:v>
                </c:pt>
                <c:pt idx="76">
                  <c:v>-2.8644056767921393</c:v>
                </c:pt>
                <c:pt idx="77">
                  <c:v>-1.3676905292141524</c:v>
                </c:pt>
                <c:pt idx="78">
                  <c:v>-0.4930146468743774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6109-BC46-9D8B-E96AC7EA07C1}"/>
            </c:ext>
          </c:extLst>
        </c:ser>
        <c:ser>
          <c:idx val="1"/>
          <c:order val="1"/>
          <c:tx>
            <c:strRef>
              <c:f>'11'!$I$6</c:f>
              <c:strCache>
                <c:ptCount val="1"/>
                <c:pt idx="0">
                  <c:v>Servizi</c:v>
                </c:pt>
              </c:strCache>
            </c:strRef>
          </c:tx>
          <c:spPr>
            <a:solidFill>
              <a:srgbClr val="19DD8E"/>
            </a:solidFill>
            <a:ln>
              <a:noFill/>
              <a:round/>
            </a:ln>
          </c:spPr>
          <c:invertIfNegative val="1"/>
          <c:cat>
            <c:numRef>
              <c:f>'11'!$G$7:$G$85</c:f>
              <c:numCache>
                <c:formatCode>General</c:formatCode>
                <c:ptCount val="79"/>
                <c:pt idx="0">
                  <c:v>1861</c:v>
                </c:pt>
                <c:pt idx="1">
                  <c:v>1862</c:v>
                </c:pt>
                <c:pt idx="2">
                  <c:v>1863</c:v>
                </c:pt>
                <c:pt idx="3">
                  <c:v>1864</c:v>
                </c:pt>
                <c:pt idx="4">
                  <c:v>1865</c:v>
                </c:pt>
                <c:pt idx="5">
                  <c:v>1866</c:v>
                </c:pt>
                <c:pt idx="6">
                  <c:v>1867</c:v>
                </c:pt>
                <c:pt idx="7">
                  <c:v>1868</c:v>
                </c:pt>
                <c:pt idx="8">
                  <c:v>1869</c:v>
                </c:pt>
                <c:pt idx="9">
                  <c:v>1870</c:v>
                </c:pt>
                <c:pt idx="10">
                  <c:v>1871</c:v>
                </c:pt>
                <c:pt idx="11">
                  <c:v>1872</c:v>
                </c:pt>
                <c:pt idx="12">
                  <c:v>1873</c:v>
                </c:pt>
                <c:pt idx="13">
                  <c:v>1874</c:v>
                </c:pt>
                <c:pt idx="14">
                  <c:v>1875</c:v>
                </c:pt>
                <c:pt idx="15">
                  <c:v>1876</c:v>
                </c:pt>
                <c:pt idx="16">
                  <c:v>1877</c:v>
                </c:pt>
                <c:pt idx="17">
                  <c:v>1878</c:v>
                </c:pt>
                <c:pt idx="18">
                  <c:v>1879</c:v>
                </c:pt>
                <c:pt idx="19">
                  <c:v>1880</c:v>
                </c:pt>
                <c:pt idx="20">
                  <c:v>1881</c:v>
                </c:pt>
                <c:pt idx="21">
                  <c:v>1882</c:v>
                </c:pt>
                <c:pt idx="22">
                  <c:v>1883</c:v>
                </c:pt>
                <c:pt idx="23">
                  <c:v>1884</c:v>
                </c:pt>
                <c:pt idx="24">
                  <c:v>1885</c:v>
                </c:pt>
                <c:pt idx="25">
                  <c:v>1886</c:v>
                </c:pt>
                <c:pt idx="26">
                  <c:v>1887</c:v>
                </c:pt>
                <c:pt idx="27">
                  <c:v>1888</c:v>
                </c:pt>
                <c:pt idx="28">
                  <c:v>1889</c:v>
                </c:pt>
                <c:pt idx="29">
                  <c:v>1890</c:v>
                </c:pt>
                <c:pt idx="30">
                  <c:v>1891</c:v>
                </c:pt>
                <c:pt idx="31">
                  <c:v>1892</c:v>
                </c:pt>
                <c:pt idx="32">
                  <c:v>1893</c:v>
                </c:pt>
                <c:pt idx="33">
                  <c:v>1894</c:v>
                </c:pt>
                <c:pt idx="34">
                  <c:v>1895</c:v>
                </c:pt>
                <c:pt idx="35">
                  <c:v>1896</c:v>
                </c:pt>
                <c:pt idx="36">
                  <c:v>1897</c:v>
                </c:pt>
                <c:pt idx="37">
                  <c:v>1898</c:v>
                </c:pt>
                <c:pt idx="38">
                  <c:v>1899</c:v>
                </c:pt>
                <c:pt idx="39">
                  <c:v>1900</c:v>
                </c:pt>
                <c:pt idx="40">
                  <c:v>1901</c:v>
                </c:pt>
                <c:pt idx="41">
                  <c:v>1902</c:v>
                </c:pt>
                <c:pt idx="42">
                  <c:v>1903</c:v>
                </c:pt>
                <c:pt idx="43">
                  <c:v>1904</c:v>
                </c:pt>
                <c:pt idx="44">
                  <c:v>1905</c:v>
                </c:pt>
                <c:pt idx="45">
                  <c:v>1906</c:v>
                </c:pt>
                <c:pt idx="46">
                  <c:v>1907</c:v>
                </c:pt>
                <c:pt idx="47">
                  <c:v>1908</c:v>
                </c:pt>
                <c:pt idx="48">
                  <c:v>1909</c:v>
                </c:pt>
                <c:pt idx="49">
                  <c:v>1910</c:v>
                </c:pt>
                <c:pt idx="50">
                  <c:v>1911</c:v>
                </c:pt>
                <c:pt idx="51">
                  <c:v>1912</c:v>
                </c:pt>
                <c:pt idx="52">
                  <c:v>1913</c:v>
                </c:pt>
                <c:pt idx="53">
                  <c:v>1914</c:v>
                </c:pt>
                <c:pt idx="54">
                  <c:v>1915</c:v>
                </c:pt>
                <c:pt idx="55">
                  <c:v>1916</c:v>
                </c:pt>
                <c:pt idx="56">
                  <c:v>1917</c:v>
                </c:pt>
                <c:pt idx="57">
                  <c:v>1918</c:v>
                </c:pt>
                <c:pt idx="58">
                  <c:v>1919</c:v>
                </c:pt>
                <c:pt idx="59">
                  <c:v>1920</c:v>
                </c:pt>
                <c:pt idx="60">
                  <c:v>1921</c:v>
                </c:pt>
                <c:pt idx="61">
                  <c:v>1922</c:v>
                </c:pt>
                <c:pt idx="62">
                  <c:v>1923</c:v>
                </c:pt>
                <c:pt idx="63">
                  <c:v>1924</c:v>
                </c:pt>
                <c:pt idx="64">
                  <c:v>1925</c:v>
                </c:pt>
                <c:pt idx="65">
                  <c:v>1926</c:v>
                </c:pt>
                <c:pt idx="66">
                  <c:v>1927</c:v>
                </c:pt>
                <c:pt idx="67">
                  <c:v>1928</c:v>
                </c:pt>
                <c:pt idx="68">
                  <c:v>1929</c:v>
                </c:pt>
                <c:pt idx="69">
                  <c:v>1930</c:v>
                </c:pt>
                <c:pt idx="70">
                  <c:v>1931</c:v>
                </c:pt>
                <c:pt idx="71">
                  <c:v>1932</c:v>
                </c:pt>
                <c:pt idx="72">
                  <c:v>1933</c:v>
                </c:pt>
                <c:pt idx="73">
                  <c:v>1934</c:v>
                </c:pt>
                <c:pt idx="74">
                  <c:v>1935</c:v>
                </c:pt>
                <c:pt idx="75">
                  <c:v>1936</c:v>
                </c:pt>
                <c:pt idx="76">
                  <c:v>1937</c:v>
                </c:pt>
                <c:pt idx="77">
                  <c:v>1938</c:v>
                </c:pt>
                <c:pt idx="78">
                  <c:v>1939</c:v>
                </c:pt>
              </c:numCache>
            </c:numRef>
          </c:cat>
          <c:val>
            <c:numRef>
              <c:f>'11'!$I$7:$I$85</c:f>
              <c:numCache>
                <c:formatCode>0.0</c:formatCode>
                <c:ptCount val="79"/>
                <c:pt idx="0">
                  <c:v>0.40711327163583066</c:v>
                </c:pt>
                <c:pt idx="1">
                  <c:v>0.52872548295814548</c:v>
                </c:pt>
                <c:pt idx="2">
                  <c:v>0.60626881158447221</c:v>
                </c:pt>
                <c:pt idx="3">
                  <c:v>0.51191755267093286</c:v>
                </c:pt>
                <c:pt idx="4">
                  <c:v>0.65322488201932105</c:v>
                </c:pt>
                <c:pt idx="5">
                  <c:v>0.70524710220390796</c:v>
                </c:pt>
                <c:pt idx="6">
                  <c:v>0.71323410103045037</c:v>
                </c:pt>
                <c:pt idx="7">
                  <c:v>0.7164673128091682</c:v>
                </c:pt>
                <c:pt idx="8">
                  <c:v>1.0371827319217743</c:v>
                </c:pt>
                <c:pt idx="9">
                  <c:v>1.014535558004829</c:v>
                </c:pt>
                <c:pt idx="10">
                  <c:v>1.0265820804032264</c:v>
                </c:pt>
                <c:pt idx="11">
                  <c:v>0.95106163826825552</c:v>
                </c:pt>
                <c:pt idx="12">
                  <c:v>0.94699195471969555</c:v>
                </c:pt>
                <c:pt idx="13">
                  <c:v>0.91291183540258436</c:v>
                </c:pt>
                <c:pt idx="14">
                  <c:v>1.1204646813601324</c:v>
                </c:pt>
                <c:pt idx="15">
                  <c:v>1.2569426030786732</c:v>
                </c:pt>
                <c:pt idx="16">
                  <c:v>1.0896078321410665</c:v>
                </c:pt>
                <c:pt idx="17">
                  <c:v>1.1125655679656024</c:v>
                </c:pt>
                <c:pt idx="18">
                  <c:v>1.1957821056264728</c:v>
                </c:pt>
                <c:pt idx="19">
                  <c:v>1.3846415050201959</c:v>
                </c:pt>
                <c:pt idx="20">
                  <c:v>1.414546637833181</c:v>
                </c:pt>
                <c:pt idx="21">
                  <c:v>1.354361637628106</c:v>
                </c:pt>
                <c:pt idx="22">
                  <c:v>1.464484001842967</c:v>
                </c:pt>
                <c:pt idx="23">
                  <c:v>1.7047171930225962</c:v>
                </c:pt>
                <c:pt idx="24">
                  <c:v>1.4819016446615605</c:v>
                </c:pt>
                <c:pt idx="25">
                  <c:v>1.3059484479308159</c:v>
                </c:pt>
                <c:pt idx="26">
                  <c:v>1.5463538851908993</c:v>
                </c:pt>
                <c:pt idx="27">
                  <c:v>1.6762550170835293</c:v>
                </c:pt>
                <c:pt idx="28">
                  <c:v>1.6265559964522491</c:v>
                </c:pt>
                <c:pt idx="29">
                  <c:v>1.5656227523326829</c:v>
                </c:pt>
                <c:pt idx="30">
                  <c:v>1.587465022340443</c:v>
                </c:pt>
                <c:pt idx="31">
                  <c:v>1.8206756437073377</c:v>
                </c:pt>
                <c:pt idx="32">
                  <c:v>1.8635959772085069</c:v>
                </c:pt>
                <c:pt idx="33">
                  <c:v>1.8855943829838793</c:v>
                </c:pt>
                <c:pt idx="34">
                  <c:v>1.7303545963951632</c:v>
                </c:pt>
                <c:pt idx="35">
                  <c:v>1.6278134700728912</c:v>
                </c:pt>
                <c:pt idx="36">
                  <c:v>1.6053482409138453</c:v>
                </c:pt>
                <c:pt idx="37">
                  <c:v>1.4878443657892551</c:v>
                </c:pt>
                <c:pt idx="38">
                  <c:v>1.4482105491198438</c:v>
                </c:pt>
                <c:pt idx="39">
                  <c:v>1.318981491733783</c:v>
                </c:pt>
                <c:pt idx="40">
                  <c:v>1.495037318690329</c:v>
                </c:pt>
                <c:pt idx="41">
                  <c:v>1.5569374107726404</c:v>
                </c:pt>
                <c:pt idx="42">
                  <c:v>1.7411021337320953</c:v>
                </c:pt>
                <c:pt idx="43">
                  <c:v>1.9497322418342322</c:v>
                </c:pt>
                <c:pt idx="44">
                  <c:v>2.0546904169467886</c:v>
                </c:pt>
                <c:pt idx="45">
                  <c:v>1.8908029907399602</c:v>
                </c:pt>
                <c:pt idx="46">
                  <c:v>1.7973200262063422</c:v>
                </c:pt>
                <c:pt idx="47">
                  <c:v>2.3586979086453383</c:v>
                </c:pt>
                <c:pt idx="48">
                  <c:v>2.1271710713697241</c:v>
                </c:pt>
                <c:pt idx="49">
                  <c:v>2.2449176943537976</c:v>
                </c:pt>
                <c:pt idx="50">
                  <c:v>1.8551768094248289</c:v>
                </c:pt>
                <c:pt idx="51">
                  <c:v>1.5497794364601654</c:v>
                </c:pt>
                <c:pt idx="52">
                  <c:v>1.5972032409419223</c:v>
                </c:pt>
                <c:pt idx="53">
                  <c:v>1.3017293488282498</c:v>
                </c:pt>
                <c:pt idx="54">
                  <c:v>-2.6944072745533827</c:v>
                </c:pt>
                <c:pt idx="55">
                  <c:v>-2.941186431246432</c:v>
                </c:pt>
                <c:pt idx="56">
                  <c:v>-4.3838678142563845</c:v>
                </c:pt>
                <c:pt idx="57">
                  <c:v>-4.1642625234401205</c:v>
                </c:pt>
                <c:pt idx="58">
                  <c:v>-1.588461131871288</c:v>
                </c:pt>
                <c:pt idx="59">
                  <c:v>-0.55701141321708803</c:v>
                </c:pt>
                <c:pt idx="60">
                  <c:v>0.27214976244276701</c:v>
                </c:pt>
                <c:pt idx="61">
                  <c:v>1.0915225852247281</c:v>
                </c:pt>
                <c:pt idx="62">
                  <c:v>1.1717642505906611</c:v>
                </c:pt>
                <c:pt idx="63">
                  <c:v>1.5629551063966398</c:v>
                </c:pt>
                <c:pt idx="64">
                  <c:v>1.6424960570419755</c:v>
                </c:pt>
                <c:pt idx="65">
                  <c:v>1.3902251527041469</c:v>
                </c:pt>
                <c:pt idx="66">
                  <c:v>1.1775247277597232</c:v>
                </c:pt>
                <c:pt idx="67">
                  <c:v>1.1768519006812921</c:v>
                </c:pt>
                <c:pt idx="68">
                  <c:v>1.1574537831835134</c:v>
                </c:pt>
                <c:pt idx="69">
                  <c:v>1.0927937312370262</c:v>
                </c:pt>
                <c:pt idx="70">
                  <c:v>1.0817665051565204</c:v>
                </c:pt>
                <c:pt idx="71">
                  <c:v>0.97336489962880357</c:v>
                </c:pt>
                <c:pt idx="72">
                  <c:v>1.4226571572911211</c:v>
                </c:pt>
                <c:pt idx="73">
                  <c:v>1.2375089408545903</c:v>
                </c:pt>
                <c:pt idx="74">
                  <c:v>0.87135308579716941</c:v>
                </c:pt>
                <c:pt idx="75">
                  <c:v>1.2387142262955579</c:v>
                </c:pt>
                <c:pt idx="76">
                  <c:v>1.3270091080211759</c:v>
                </c:pt>
                <c:pt idx="77">
                  <c:v>0.95756325083516047</c:v>
                </c:pt>
                <c:pt idx="78">
                  <c:v>0.35075711660886322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6109-BC46-9D8B-E96AC7EA07C1}"/>
            </c:ext>
          </c:extLst>
        </c:ser>
        <c:ser>
          <c:idx val="2"/>
          <c:order val="2"/>
          <c:tx>
            <c:strRef>
              <c:f>'11'!$J$6</c:f>
              <c:strCache>
                <c:ptCount val="1"/>
                <c:pt idx="0">
                  <c:v>Invest.</c:v>
                </c:pt>
              </c:strCache>
            </c:strRef>
          </c:tx>
          <c:spPr>
            <a:solidFill>
              <a:srgbClr val="C00000"/>
            </a:solidFill>
            <a:ln>
              <a:noFill/>
              <a:round/>
            </a:ln>
          </c:spPr>
          <c:invertIfNegative val="1"/>
          <c:cat>
            <c:numRef>
              <c:f>'11'!$G$7:$G$85</c:f>
              <c:numCache>
                <c:formatCode>General</c:formatCode>
                <c:ptCount val="79"/>
                <c:pt idx="0">
                  <c:v>1861</c:v>
                </c:pt>
                <c:pt idx="1">
                  <c:v>1862</c:v>
                </c:pt>
                <c:pt idx="2">
                  <c:v>1863</c:v>
                </c:pt>
                <c:pt idx="3">
                  <c:v>1864</c:v>
                </c:pt>
                <c:pt idx="4">
                  <c:v>1865</c:v>
                </c:pt>
                <c:pt idx="5">
                  <c:v>1866</c:v>
                </c:pt>
                <c:pt idx="6">
                  <c:v>1867</c:v>
                </c:pt>
                <c:pt idx="7">
                  <c:v>1868</c:v>
                </c:pt>
                <c:pt idx="8">
                  <c:v>1869</c:v>
                </c:pt>
                <c:pt idx="9">
                  <c:v>1870</c:v>
                </c:pt>
                <c:pt idx="10">
                  <c:v>1871</c:v>
                </c:pt>
                <c:pt idx="11">
                  <c:v>1872</c:v>
                </c:pt>
                <c:pt idx="12">
                  <c:v>1873</c:v>
                </c:pt>
                <c:pt idx="13">
                  <c:v>1874</c:v>
                </c:pt>
                <c:pt idx="14">
                  <c:v>1875</c:v>
                </c:pt>
                <c:pt idx="15">
                  <c:v>1876</c:v>
                </c:pt>
                <c:pt idx="16">
                  <c:v>1877</c:v>
                </c:pt>
                <c:pt idx="17">
                  <c:v>1878</c:v>
                </c:pt>
                <c:pt idx="18">
                  <c:v>1879</c:v>
                </c:pt>
                <c:pt idx="19">
                  <c:v>1880</c:v>
                </c:pt>
                <c:pt idx="20">
                  <c:v>1881</c:v>
                </c:pt>
                <c:pt idx="21">
                  <c:v>1882</c:v>
                </c:pt>
                <c:pt idx="22">
                  <c:v>1883</c:v>
                </c:pt>
                <c:pt idx="23">
                  <c:v>1884</c:v>
                </c:pt>
                <c:pt idx="24">
                  <c:v>1885</c:v>
                </c:pt>
                <c:pt idx="25">
                  <c:v>1886</c:v>
                </c:pt>
                <c:pt idx="26">
                  <c:v>1887</c:v>
                </c:pt>
                <c:pt idx="27">
                  <c:v>1888</c:v>
                </c:pt>
                <c:pt idx="28">
                  <c:v>1889</c:v>
                </c:pt>
                <c:pt idx="29">
                  <c:v>1890</c:v>
                </c:pt>
                <c:pt idx="30">
                  <c:v>1891</c:v>
                </c:pt>
                <c:pt idx="31">
                  <c:v>1892</c:v>
                </c:pt>
                <c:pt idx="32">
                  <c:v>1893</c:v>
                </c:pt>
                <c:pt idx="33">
                  <c:v>1894</c:v>
                </c:pt>
                <c:pt idx="34">
                  <c:v>1895</c:v>
                </c:pt>
                <c:pt idx="35">
                  <c:v>1896</c:v>
                </c:pt>
                <c:pt idx="36">
                  <c:v>1897</c:v>
                </c:pt>
                <c:pt idx="37">
                  <c:v>1898</c:v>
                </c:pt>
                <c:pt idx="38">
                  <c:v>1899</c:v>
                </c:pt>
                <c:pt idx="39">
                  <c:v>1900</c:v>
                </c:pt>
                <c:pt idx="40">
                  <c:v>1901</c:v>
                </c:pt>
                <c:pt idx="41">
                  <c:v>1902</c:v>
                </c:pt>
                <c:pt idx="42">
                  <c:v>1903</c:v>
                </c:pt>
                <c:pt idx="43">
                  <c:v>1904</c:v>
                </c:pt>
                <c:pt idx="44">
                  <c:v>1905</c:v>
                </c:pt>
                <c:pt idx="45">
                  <c:v>1906</c:v>
                </c:pt>
                <c:pt idx="46">
                  <c:v>1907</c:v>
                </c:pt>
                <c:pt idx="47">
                  <c:v>1908</c:v>
                </c:pt>
                <c:pt idx="48">
                  <c:v>1909</c:v>
                </c:pt>
                <c:pt idx="49">
                  <c:v>1910</c:v>
                </c:pt>
                <c:pt idx="50">
                  <c:v>1911</c:v>
                </c:pt>
                <c:pt idx="51">
                  <c:v>1912</c:v>
                </c:pt>
                <c:pt idx="52">
                  <c:v>1913</c:v>
                </c:pt>
                <c:pt idx="53">
                  <c:v>1914</c:v>
                </c:pt>
                <c:pt idx="54">
                  <c:v>1915</c:v>
                </c:pt>
                <c:pt idx="55">
                  <c:v>1916</c:v>
                </c:pt>
                <c:pt idx="56">
                  <c:v>1917</c:v>
                </c:pt>
                <c:pt idx="57">
                  <c:v>1918</c:v>
                </c:pt>
                <c:pt idx="58">
                  <c:v>1919</c:v>
                </c:pt>
                <c:pt idx="59">
                  <c:v>1920</c:v>
                </c:pt>
                <c:pt idx="60">
                  <c:v>1921</c:v>
                </c:pt>
                <c:pt idx="61">
                  <c:v>1922</c:v>
                </c:pt>
                <c:pt idx="62">
                  <c:v>1923</c:v>
                </c:pt>
                <c:pt idx="63">
                  <c:v>1924</c:v>
                </c:pt>
                <c:pt idx="64">
                  <c:v>1925</c:v>
                </c:pt>
                <c:pt idx="65">
                  <c:v>1926</c:v>
                </c:pt>
                <c:pt idx="66">
                  <c:v>1927</c:v>
                </c:pt>
                <c:pt idx="67">
                  <c:v>1928</c:v>
                </c:pt>
                <c:pt idx="68">
                  <c:v>1929</c:v>
                </c:pt>
                <c:pt idx="69">
                  <c:v>1930</c:v>
                </c:pt>
                <c:pt idx="70">
                  <c:v>1931</c:v>
                </c:pt>
                <c:pt idx="71">
                  <c:v>1932</c:v>
                </c:pt>
                <c:pt idx="72">
                  <c:v>1933</c:v>
                </c:pt>
                <c:pt idx="73">
                  <c:v>1934</c:v>
                </c:pt>
                <c:pt idx="74">
                  <c:v>1935</c:v>
                </c:pt>
                <c:pt idx="75">
                  <c:v>1936</c:v>
                </c:pt>
                <c:pt idx="76">
                  <c:v>1937</c:v>
                </c:pt>
                <c:pt idx="77">
                  <c:v>1938</c:v>
                </c:pt>
                <c:pt idx="78">
                  <c:v>1939</c:v>
                </c:pt>
              </c:numCache>
            </c:numRef>
          </c:cat>
          <c:val>
            <c:numRef>
              <c:f>'11'!$J$7:$J$85</c:f>
              <c:numCache>
                <c:formatCode>0.0</c:formatCode>
                <c:ptCount val="79"/>
                <c:pt idx="0">
                  <c:v>-0.66301304237835279</c:v>
                </c:pt>
                <c:pt idx="1">
                  <c:v>-0.87354645010476217</c:v>
                </c:pt>
                <c:pt idx="2">
                  <c:v>-1.0376523890580389</c:v>
                </c:pt>
                <c:pt idx="3">
                  <c:v>-1.2448904121770412</c:v>
                </c:pt>
                <c:pt idx="4">
                  <c:v>-1.1975789503687551</c:v>
                </c:pt>
                <c:pt idx="5">
                  <c:v>-1.3798312869206897</c:v>
                </c:pt>
                <c:pt idx="6">
                  <c:v>-1.5861474784110017</c:v>
                </c:pt>
                <c:pt idx="7">
                  <c:v>-1.5641187814848037</c:v>
                </c:pt>
                <c:pt idx="8">
                  <c:v>-1.6238719540189397</c:v>
                </c:pt>
                <c:pt idx="9">
                  <c:v>-1.4142010808552159</c:v>
                </c:pt>
                <c:pt idx="10">
                  <c:v>-1.4636417780006397</c:v>
                </c:pt>
                <c:pt idx="11">
                  <c:v>-1.3029544444275101</c:v>
                </c:pt>
                <c:pt idx="12">
                  <c:v>-0.92992903661663795</c:v>
                </c:pt>
                <c:pt idx="13">
                  <c:v>-0.77890642837101232</c:v>
                </c:pt>
                <c:pt idx="14">
                  <c:v>-0.75996734909643759</c:v>
                </c:pt>
                <c:pt idx="15">
                  <c:v>-0.93033546999523842</c:v>
                </c:pt>
                <c:pt idx="16">
                  <c:v>-1.0017362327748516</c:v>
                </c:pt>
                <c:pt idx="17">
                  <c:v>-1.086075911585469</c:v>
                </c:pt>
                <c:pt idx="18">
                  <c:v>-1.1681871339581695</c:v>
                </c:pt>
                <c:pt idx="19">
                  <c:v>-1.1682912698607903</c:v>
                </c:pt>
                <c:pt idx="20">
                  <c:v>-1.2915425823694262</c:v>
                </c:pt>
                <c:pt idx="21">
                  <c:v>-1.3799156307909004</c:v>
                </c:pt>
                <c:pt idx="22">
                  <c:v>-1.3668517350534359</c:v>
                </c:pt>
                <c:pt idx="23">
                  <c:v>-1.5855702924349955</c:v>
                </c:pt>
                <c:pt idx="24">
                  <c:v>-1.6018243211081606</c:v>
                </c:pt>
                <c:pt idx="25">
                  <c:v>-1.5492928792222722</c:v>
                </c:pt>
                <c:pt idx="26">
                  <c:v>-1.9581546480949974</c:v>
                </c:pt>
                <c:pt idx="27">
                  <c:v>-2.0148923942721213</c:v>
                </c:pt>
                <c:pt idx="28">
                  <c:v>-1.4232364968957181</c:v>
                </c:pt>
                <c:pt idx="29">
                  <c:v>-1.6198770061263896</c:v>
                </c:pt>
                <c:pt idx="30">
                  <c:v>-1.7500833904826347</c:v>
                </c:pt>
                <c:pt idx="31">
                  <c:v>-2.0101577242741646</c:v>
                </c:pt>
                <c:pt idx="32">
                  <c:v>-1.8469567274120025</c:v>
                </c:pt>
                <c:pt idx="33">
                  <c:v>-1.6562653364047588</c:v>
                </c:pt>
                <c:pt idx="34">
                  <c:v>-1.313787749114846</c:v>
                </c:pt>
                <c:pt idx="35">
                  <c:v>-1.2739409765787844</c:v>
                </c:pt>
                <c:pt idx="36">
                  <c:v>-0.69695606556747425</c:v>
                </c:pt>
                <c:pt idx="37">
                  <c:v>-0.98167050938672507</c:v>
                </c:pt>
                <c:pt idx="38">
                  <c:v>-1.1083243998366152</c:v>
                </c:pt>
                <c:pt idx="39">
                  <c:v>-0.98743423151654797</c:v>
                </c:pt>
                <c:pt idx="40">
                  <c:v>-1.0437052979536259</c:v>
                </c:pt>
                <c:pt idx="41">
                  <c:v>-0.96782595804785743</c:v>
                </c:pt>
                <c:pt idx="42">
                  <c:v>-0.88735707201790193</c:v>
                </c:pt>
                <c:pt idx="43">
                  <c:v>-0.85841453650722177</c:v>
                </c:pt>
                <c:pt idx="44">
                  <c:v>-0.8180711845251103</c:v>
                </c:pt>
                <c:pt idx="45">
                  <c:v>-0.73434856215282851</c:v>
                </c:pt>
                <c:pt idx="46">
                  <c:v>-0.65112491967355512</c:v>
                </c:pt>
                <c:pt idx="47">
                  <c:v>-0.6600026258136038</c:v>
                </c:pt>
                <c:pt idx="48">
                  <c:v>-0.6813188517101072</c:v>
                </c:pt>
                <c:pt idx="49">
                  <c:v>-0.65207143671917411</c:v>
                </c:pt>
                <c:pt idx="50">
                  <c:v>-0.6049489595950529</c:v>
                </c:pt>
                <c:pt idx="51">
                  <c:v>-0.6386453721676506</c:v>
                </c:pt>
                <c:pt idx="52">
                  <c:v>-0.57042972890782939</c:v>
                </c:pt>
                <c:pt idx="53">
                  <c:v>-0.5646574327698699</c:v>
                </c:pt>
                <c:pt idx="54">
                  <c:v>-0.51174353991517485</c:v>
                </c:pt>
                <c:pt idx="55">
                  <c:v>-0.60673873651059607</c:v>
                </c:pt>
                <c:pt idx="56">
                  <c:v>-0.72525125368288423</c:v>
                </c:pt>
                <c:pt idx="57">
                  <c:v>-0.87522910369609441</c:v>
                </c:pt>
                <c:pt idx="58">
                  <c:v>-1.4338321721316052</c:v>
                </c:pt>
                <c:pt idx="59">
                  <c:v>-1.1919138533230698</c:v>
                </c:pt>
                <c:pt idx="60">
                  <c:v>-1.0284207194619415</c:v>
                </c:pt>
                <c:pt idx="61">
                  <c:v>-0.82348846777186058</c:v>
                </c:pt>
                <c:pt idx="62">
                  <c:v>-1.0611322535269152</c:v>
                </c:pt>
                <c:pt idx="63">
                  <c:v>-1.0649547048486909</c:v>
                </c:pt>
                <c:pt idx="64">
                  <c:v>-0.64190922711203713</c:v>
                </c:pt>
                <c:pt idx="65">
                  <c:v>-0.26016246633592127</c:v>
                </c:pt>
                <c:pt idx="66">
                  <c:v>-0.17469134276859249</c:v>
                </c:pt>
                <c:pt idx="67">
                  <c:v>-0.16765753195790908</c:v>
                </c:pt>
                <c:pt idx="68">
                  <c:v>-0.18081236216948177</c:v>
                </c:pt>
                <c:pt idx="69">
                  <c:v>3.8356336261961846E-2</c:v>
                </c:pt>
                <c:pt idx="70">
                  <c:v>0.1047656750489423</c:v>
                </c:pt>
                <c:pt idx="71">
                  <c:v>0.11247772173488398</c:v>
                </c:pt>
                <c:pt idx="72">
                  <c:v>-5.0133530143902538E-2</c:v>
                </c:pt>
                <c:pt idx="73">
                  <c:v>-8.5019698226651244E-2</c:v>
                </c:pt>
                <c:pt idx="74">
                  <c:v>-9.2932961205373241E-2</c:v>
                </c:pt>
                <c:pt idx="75">
                  <c:v>-0.1669714395338634</c:v>
                </c:pt>
                <c:pt idx="76">
                  <c:v>-0.27637855868683275</c:v>
                </c:pt>
                <c:pt idx="77">
                  <c:v>-0.34956754867683071</c:v>
                </c:pt>
                <c:pt idx="78">
                  <c:v>-0.24324951740057385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6109-BC46-9D8B-E96AC7EA07C1}"/>
            </c:ext>
          </c:extLst>
        </c:ser>
        <c:ser>
          <c:idx val="3"/>
          <c:order val="3"/>
          <c:tx>
            <c:strRef>
              <c:f>'11'!$K$6</c:f>
              <c:strCache>
                <c:ptCount val="1"/>
                <c:pt idx="0">
                  <c:v>Lavoro e trasf.</c:v>
                </c:pt>
              </c:strCache>
            </c:strRef>
          </c:tx>
          <c:spPr>
            <a:solidFill>
              <a:srgbClr val="008E00"/>
            </a:solidFill>
            <a:ln>
              <a:noFill/>
              <a:round/>
            </a:ln>
          </c:spPr>
          <c:invertIfNegative val="1"/>
          <c:cat>
            <c:numRef>
              <c:f>'11'!$G$7:$G$85</c:f>
              <c:numCache>
                <c:formatCode>General</c:formatCode>
                <c:ptCount val="79"/>
                <c:pt idx="0">
                  <c:v>1861</c:v>
                </c:pt>
                <c:pt idx="1">
                  <c:v>1862</c:v>
                </c:pt>
                <c:pt idx="2">
                  <c:v>1863</c:v>
                </c:pt>
                <c:pt idx="3">
                  <c:v>1864</c:v>
                </c:pt>
                <c:pt idx="4">
                  <c:v>1865</c:v>
                </c:pt>
                <c:pt idx="5">
                  <c:v>1866</c:v>
                </c:pt>
                <c:pt idx="6">
                  <c:v>1867</c:v>
                </c:pt>
                <c:pt idx="7">
                  <c:v>1868</c:v>
                </c:pt>
                <c:pt idx="8">
                  <c:v>1869</c:v>
                </c:pt>
                <c:pt idx="9">
                  <c:v>1870</c:v>
                </c:pt>
                <c:pt idx="10">
                  <c:v>1871</c:v>
                </c:pt>
                <c:pt idx="11">
                  <c:v>1872</c:v>
                </c:pt>
                <c:pt idx="12">
                  <c:v>1873</c:v>
                </c:pt>
                <c:pt idx="13">
                  <c:v>1874</c:v>
                </c:pt>
                <c:pt idx="14">
                  <c:v>1875</c:v>
                </c:pt>
                <c:pt idx="15">
                  <c:v>1876</c:v>
                </c:pt>
                <c:pt idx="16">
                  <c:v>1877</c:v>
                </c:pt>
                <c:pt idx="17">
                  <c:v>1878</c:v>
                </c:pt>
                <c:pt idx="18">
                  <c:v>1879</c:v>
                </c:pt>
                <c:pt idx="19">
                  <c:v>1880</c:v>
                </c:pt>
                <c:pt idx="20">
                  <c:v>1881</c:v>
                </c:pt>
                <c:pt idx="21">
                  <c:v>1882</c:v>
                </c:pt>
                <c:pt idx="22">
                  <c:v>1883</c:v>
                </c:pt>
                <c:pt idx="23">
                  <c:v>1884</c:v>
                </c:pt>
                <c:pt idx="24">
                  <c:v>1885</c:v>
                </c:pt>
                <c:pt idx="25">
                  <c:v>1886</c:v>
                </c:pt>
                <c:pt idx="26">
                  <c:v>1887</c:v>
                </c:pt>
                <c:pt idx="27">
                  <c:v>1888</c:v>
                </c:pt>
                <c:pt idx="28">
                  <c:v>1889</c:v>
                </c:pt>
                <c:pt idx="29">
                  <c:v>1890</c:v>
                </c:pt>
                <c:pt idx="30">
                  <c:v>1891</c:v>
                </c:pt>
                <c:pt idx="31">
                  <c:v>1892</c:v>
                </c:pt>
                <c:pt idx="32">
                  <c:v>1893</c:v>
                </c:pt>
                <c:pt idx="33">
                  <c:v>1894</c:v>
                </c:pt>
                <c:pt idx="34">
                  <c:v>1895</c:v>
                </c:pt>
                <c:pt idx="35">
                  <c:v>1896</c:v>
                </c:pt>
                <c:pt idx="36">
                  <c:v>1897</c:v>
                </c:pt>
                <c:pt idx="37">
                  <c:v>1898</c:v>
                </c:pt>
                <c:pt idx="38">
                  <c:v>1899</c:v>
                </c:pt>
                <c:pt idx="39">
                  <c:v>1900</c:v>
                </c:pt>
                <c:pt idx="40">
                  <c:v>1901</c:v>
                </c:pt>
                <c:pt idx="41">
                  <c:v>1902</c:v>
                </c:pt>
                <c:pt idx="42">
                  <c:v>1903</c:v>
                </c:pt>
                <c:pt idx="43">
                  <c:v>1904</c:v>
                </c:pt>
                <c:pt idx="44">
                  <c:v>1905</c:v>
                </c:pt>
                <c:pt idx="45">
                  <c:v>1906</c:v>
                </c:pt>
                <c:pt idx="46">
                  <c:v>1907</c:v>
                </c:pt>
                <c:pt idx="47">
                  <c:v>1908</c:v>
                </c:pt>
                <c:pt idx="48">
                  <c:v>1909</c:v>
                </c:pt>
                <c:pt idx="49">
                  <c:v>1910</c:v>
                </c:pt>
                <c:pt idx="50">
                  <c:v>1911</c:v>
                </c:pt>
                <c:pt idx="51">
                  <c:v>1912</c:v>
                </c:pt>
                <c:pt idx="52">
                  <c:v>1913</c:v>
                </c:pt>
                <c:pt idx="53">
                  <c:v>1914</c:v>
                </c:pt>
                <c:pt idx="54">
                  <c:v>1915</c:v>
                </c:pt>
                <c:pt idx="55">
                  <c:v>1916</c:v>
                </c:pt>
                <c:pt idx="56">
                  <c:v>1917</c:v>
                </c:pt>
                <c:pt idx="57">
                  <c:v>1918</c:v>
                </c:pt>
                <c:pt idx="58">
                  <c:v>1919</c:v>
                </c:pt>
                <c:pt idx="59">
                  <c:v>1920</c:v>
                </c:pt>
                <c:pt idx="60">
                  <c:v>1921</c:v>
                </c:pt>
                <c:pt idx="61">
                  <c:v>1922</c:v>
                </c:pt>
                <c:pt idx="62">
                  <c:v>1923</c:v>
                </c:pt>
                <c:pt idx="63">
                  <c:v>1924</c:v>
                </c:pt>
                <c:pt idx="64">
                  <c:v>1925</c:v>
                </c:pt>
                <c:pt idx="65">
                  <c:v>1926</c:v>
                </c:pt>
                <c:pt idx="66">
                  <c:v>1927</c:v>
                </c:pt>
                <c:pt idx="67">
                  <c:v>1928</c:v>
                </c:pt>
                <c:pt idx="68">
                  <c:v>1929</c:v>
                </c:pt>
                <c:pt idx="69">
                  <c:v>1930</c:v>
                </c:pt>
                <c:pt idx="70">
                  <c:v>1931</c:v>
                </c:pt>
                <c:pt idx="71">
                  <c:v>1932</c:v>
                </c:pt>
                <c:pt idx="72">
                  <c:v>1933</c:v>
                </c:pt>
                <c:pt idx="73">
                  <c:v>1934</c:v>
                </c:pt>
                <c:pt idx="74">
                  <c:v>1935</c:v>
                </c:pt>
                <c:pt idx="75">
                  <c:v>1936</c:v>
                </c:pt>
                <c:pt idx="76">
                  <c:v>1937</c:v>
                </c:pt>
                <c:pt idx="77">
                  <c:v>1938</c:v>
                </c:pt>
                <c:pt idx="78">
                  <c:v>1939</c:v>
                </c:pt>
              </c:numCache>
            </c:numRef>
          </c:cat>
          <c:val>
            <c:numRef>
              <c:f>'11'!$K$7:$K$85</c:f>
              <c:numCache>
                <c:formatCode>0.0</c:formatCode>
                <c:ptCount val="79"/>
                <c:pt idx="0">
                  <c:v>0.11631807761023734</c:v>
                </c:pt>
                <c:pt idx="1">
                  <c:v>0.10344629014398499</c:v>
                </c:pt>
                <c:pt idx="2">
                  <c:v>0.15156720289611805</c:v>
                </c:pt>
                <c:pt idx="3">
                  <c:v>0.23268979666860584</c:v>
                </c:pt>
                <c:pt idx="4">
                  <c:v>0.27217703417471706</c:v>
                </c:pt>
                <c:pt idx="5">
                  <c:v>0.23508236740130267</c:v>
                </c:pt>
                <c:pt idx="6">
                  <c:v>0.64936239049041</c:v>
                </c:pt>
                <c:pt idx="7">
                  <c:v>0.39355246759940221</c:v>
                </c:pt>
                <c:pt idx="8">
                  <c:v>0.46097010307634417</c:v>
                </c:pt>
                <c:pt idx="9">
                  <c:v>0.46115252636583126</c:v>
                </c:pt>
                <c:pt idx="10">
                  <c:v>0.35574626548626653</c:v>
                </c:pt>
                <c:pt idx="11">
                  <c:v>0.4374883536033975</c:v>
                </c:pt>
                <c:pt idx="12">
                  <c:v>0.48629316593714095</c:v>
                </c:pt>
                <c:pt idx="13">
                  <c:v>0.55277230400523458</c:v>
                </c:pt>
                <c:pt idx="14">
                  <c:v>0.73073783566965156</c:v>
                </c:pt>
                <c:pt idx="15">
                  <c:v>0.86105516903814627</c:v>
                </c:pt>
                <c:pt idx="16">
                  <c:v>0.78205723435931385</c:v>
                </c:pt>
                <c:pt idx="17">
                  <c:v>0.81234946232409067</c:v>
                </c:pt>
                <c:pt idx="18">
                  <c:v>0.80025417838079327</c:v>
                </c:pt>
                <c:pt idx="19">
                  <c:v>0.84809292182487006</c:v>
                </c:pt>
                <c:pt idx="20">
                  <c:v>0.88738640013137449</c:v>
                </c:pt>
                <c:pt idx="21">
                  <c:v>0.91142575613966881</c:v>
                </c:pt>
                <c:pt idx="22">
                  <c:v>0.99407398912977152</c:v>
                </c:pt>
                <c:pt idx="23">
                  <c:v>1.0448266666912684</c:v>
                </c:pt>
                <c:pt idx="24">
                  <c:v>0.92511778973091641</c:v>
                </c:pt>
                <c:pt idx="25">
                  <c:v>0.89226291473533992</c:v>
                </c:pt>
                <c:pt idx="26">
                  <c:v>1.0168957614570586</c:v>
                </c:pt>
                <c:pt idx="27">
                  <c:v>1.0836396070034937</c:v>
                </c:pt>
                <c:pt idx="28">
                  <c:v>1.162987537463358</c:v>
                </c:pt>
                <c:pt idx="29">
                  <c:v>1.2866008756793335</c:v>
                </c:pt>
                <c:pt idx="30">
                  <c:v>1.8662393677270575</c:v>
                </c:pt>
                <c:pt idx="31">
                  <c:v>1.9936810216161795</c:v>
                </c:pt>
                <c:pt idx="32">
                  <c:v>1.7388016037347231</c:v>
                </c:pt>
                <c:pt idx="33">
                  <c:v>1.5628349840947469</c:v>
                </c:pt>
                <c:pt idx="34">
                  <c:v>1.6021801818473733</c:v>
                </c:pt>
                <c:pt idx="35">
                  <c:v>1.8244092997918393</c:v>
                </c:pt>
                <c:pt idx="36">
                  <c:v>1.9890656253273984</c:v>
                </c:pt>
                <c:pt idx="37">
                  <c:v>2.2547744512476338</c:v>
                </c:pt>
                <c:pt idx="38">
                  <c:v>2.6156455836144117</c:v>
                </c:pt>
                <c:pt idx="39">
                  <c:v>2.8109441627113414</c:v>
                </c:pt>
                <c:pt idx="40">
                  <c:v>4.0337799353342838</c:v>
                </c:pt>
                <c:pt idx="41">
                  <c:v>3.8502641374512594</c:v>
                </c:pt>
                <c:pt idx="42">
                  <c:v>3.5427058860108658</c:v>
                </c:pt>
                <c:pt idx="43">
                  <c:v>3.2806074922330253</c:v>
                </c:pt>
                <c:pt idx="44">
                  <c:v>4.9528185667760551</c:v>
                </c:pt>
                <c:pt idx="45">
                  <c:v>4.8802376886376946</c:v>
                </c:pt>
                <c:pt idx="46">
                  <c:v>3.9228931110910876</c:v>
                </c:pt>
                <c:pt idx="47">
                  <c:v>3.4731285719043741</c:v>
                </c:pt>
                <c:pt idx="48">
                  <c:v>3.1361470807724783</c:v>
                </c:pt>
                <c:pt idx="49">
                  <c:v>3.6784793262249593</c:v>
                </c:pt>
                <c:pt idx="50">
                  <c:v>3.4862984486292681</c:v>
                </c:pt>
                <c:pt idx="51">
                  <c:v>3.5551259050665878</c:v>
                </c:pt>
                <c:pt idx="52">
                  <c:v>3.3981313850652128</c:v>
                </c:pt>
                <c:pt idx="53">
                  <c:v>2.5301825422588826</c:v>
                </c:pt>
                <c:pt idx="54">
                  <c:v>1.9539298796761222</c:v>
                </c:pt>
                <c:pt idx="55">
                  <c:v>1.580785676738369</c:v>
                </c:pt>
                <c:pt idx="56">
                  <c:v>1.591364955587641</c:v>
                </c:pt>
                <c:pt idx="57">
                  <c:v>1.2075945861123327</c:v>
                </c:pt>
                <c:pt idx="58">
                  <c:v>3.477234706212208</c:v>
                </c:pt>
                <c:pt idx="59">
                  <c:v>4.4044658576824371</c:v>
                </c:pt>
                <c:pt idx="60">
                  <c:v>3.8612931641632193</c:v>
                </c:pt>
                <c:pt idx="61">
                  <c:v>3.2711962573414439</c:v>
                </c:pt>
                <c:pt idx="62">
                  <c:v>3.1818385634390025</c:v>
                </c:pt>
                <c:pt idx="63">
                  <c:v>3.6852029714548222</c:v>
                </c:pt>
                <c:pt idx="64">
                  <c:v>2.7890275667391977</c:v>
                </c:pt>
                <c:pt idx="65">
                  <c:v>2.4637558619084698</c:v>
                </c:pt>
                <c:pt idx="66">
                  <c:v>1.7705558650531028</c:v>
                </c:pt>
                <c:pt idx="67">
                  <c:v>1.7071175831528183</c:v>
                </c:pt>
                <c:pt idx="68">
                  <c:v>1.6355878817373193</c:v>
                </c:pt>
                <c:pt idx="69">
                  <c:v>1.5465564262606124</c:v>
                </c:pt>
                <c:pt idx="70">
                  <c:v>1.4155548186845457</c:v>
                </c:pt>
                <c:pt idx="71">
                  <c:v>0.77869191970304297</c:v>
                </c:pt>
                <c:pt idx="72">
                  <c:v>0.58552179545425798</c:v>
                </c:pt>
                <c:pt idx="73">
                  <c:v>0.50161621953724234</c:v>
                </c:pt>
                <c:pt idx="74">
                  <c:v>0.31631310648801353</c:v>
                </c:pt>
                <c:pt idx="75">
                  <c:v>0.54204028893012801</c:v>
                </c:pt>
                <c:pt idx="76">
                  <c:v>0.27115154102845296</c:v>
                </c:pt>
                <c:pt idx="77">
                  <c:v>0.43171292460946498</c:v>
                </c:pt>
                <c:pt idx="78">
                  <c:v>0.38062033861116584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3-6109-BC46-9D8B-E96AC7EA0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111"/>
        <c:axId val="2222"/>
      </c:barChart>
      <c:lineChart>
        <c:grouping val="standard"/>
        <c:varyColors val="0"/>
        <c:ser>
          <c:idx val="4"/>
          <c:order val="4"/>
          <c:tx>
            <c:strRef>
              <c:f>'11'!$L$6</c:f>
              <c:strCache>
                <c:ptCount val="1"/>
                <c:pt idx="0">
                  <c:v>Part.corr.</c:v>
                </c:pt>
              </c:strCache>
            </c:strRef>
          </c:tx>
          <c:spPr>
            <a:ln w="28575">
              <a:solidFill>
                <a:srgbClr val="000000">
                  <a:alpha val="100000"/>
                </a:srgbClr>
              </a:solidFill>
              <a:round/>
            </a:ln>
          </c:spPr>
          <c:marker>
            <c:symbol val="none"/>
          </c:marker>
          <c:cat>
            <c:numRef>
              <c:f>'11'!$G$7:$G$85</c:f>
              <c:numCache>
                <c:formatCode>General</c:formatCode>
                <c:ptCount val="79"/>
                <c:pt idx="0">
                  <c:v>1861</c:v>
                </c:pt>
                <c:pt idx="1">
                  <c:v>1862</c:v>
                </c:pt>
                <c:pt idx="2">
                  <c:v>1863</c:v>
                </c:pt>
                <c:pt idx="3">
                  <c:v>1864</c:v>
                </c:pt>
                <c:pt idx="4">
                  <c:v>1865</c:v>
                </c:pt>
                <c:pt idx="5">
                  <c:v>1866</c:v>
                </c:pt>
                <c:pt idx="6">
                  <c:v>1867</c:v>
                </c:pt>
                <c:pt idx="7">
                  <c:v>1868</c:v>
                </c:pt>
                <c:pt idx="8">
                  <c:v>1869</c:v>
                </c:pt>
                <c:pt idx="9">
                  <c:v>1870</c:v>
                </c:pt>
                <c:pt idx="10">
                  <c:v>1871</c:v>
                </c:pt>
                <c:pt idx="11">
                  <c:v>1872</c:v>
                </c:pt>
                <c:pt idx="12">
                  <c:v>1873</c:v>
                </c:pt>
                <c:pt idx="13">
                  <c:v>1874</c:v>
                </c:pt>
                <c:pt idx="14">
                  <c:v>1875</c:v>
                </c:pt>
                <c:pt idx="15">
                  <c:v>1876</c:v>
                </c:pt>
                <c:pt idx="16">
                  <c:v>1877</c:v>
                </c:pt>
                <c:pt idx="17">
                  <c:v>1878</c:v>
                </c:pt>
                <c:pt idx="18">
                  <c:v>1879</c:v>
                </c:pt>
                <c:pt idx="19">
                  <c:v>1880</c:v>
                </c:pt>
                <c:pt idx="20">
                  <c:v>1881</c:v>
                </c:pt>
                <c:pt idx="21">
                  <c:v>1882</c:v>
                </c:pt>
                <c:pt idx="22">
                  <c:v>1883</c:v>
                </c:pt>
                <c:pt idx="23">
                  <c:v>1884</c:v>
                </c:pt>
                <c:pt idx="24">
                  <c:v>1885</c:v>
                </c:pt>
                <c:pt idx="25">
                  <c:v>1886</c:v>
                </c:pt>
                <c:pt idx="26">
                  <c:v>1887</c:v>
                </c:pt>
                <c:pt idx="27">
                  <c:v>1888</c:v>
                </c:pt>
                <c:pt idx="28">
                  <c:v>1889</c:v>
                </c:pt>
                <c:pt idx="29">
                  <c:v>1890</c:v>
                </c:pt>
                <c:pt idx="30">
                  <c:v>1891</c:v>
                </c:pt>
                <c:pt idx="31">
                  <c:v>1892</c:v>
                </c:pt>
                <c:pt idx="32">
                  <c:v>1893</c:v>
                </c:pt>
                <c:pt idx="33">
                  <c:v>1894</c:v>
                </c:pt>
                <c:pt idx="34">
                  <c:v>1895</c:v>
                </c:pt>
                <c:pt idx="35">
                  <c:v>1896</c:v>
                </c:pt>
                <c:pt idx="36">
                  <c:v>1897</c:v>
                </c:pt>
                <c:pt idx="37">
                  <c:v>1898</c:v>
                </c:pt>
                <c:pt idx="38">
                  <c:v>1899</c:v>
                </c:pt>
                <c:pt idx="39">
                  <c:v>1900</c:v>
                </c:pt>
                <c:pt idx="40">
                  <c:v>1901</c:v>
                </c:pt>
                <c:pt idx="41">
                  <c:v>1902</c:v>
                </c:pt>
                <c:pt idx="42">
                  <c:v>1903</c:v>
                </c:pt>
                <c:pt idx="43">
                  <c:v>1904</c:v>
                </c:pt>
                <c:pt idx="44">
                  <c:v>1905</c:v>
                </c:pt>
                <c:pt idx="45">
                  <c:v>1906</c:v>
                </c:pt>
                <c:pt idx="46">
                  <c:v>1907</c:v>
                </c:pt>
                <c:pt idx="47">
                  <c:v>1908</c:v>
                </c:pt>
                <c:pt idx="48">
                  <c:v>1909</c:v>
                </c:pt>
                <c:pt idx="49">
                  <c:v>1910</c:v>
                </c:pt>
                <c:pt idx="50">
                  <c:v>1911</c:v>
                </c:pt>
                <c:pt idx="51">
                  <c:v>1912</c:v>
                </c:pt>
                <c:pt idx="52">
                  <c:v>1913</c:v>
                </c:pt>
                <c:pt idx="53">
                  <c:v>1914</c:v>
                </c:pt>
                <c:pt idx="54">
                  <c:v>1915</c:v>
                </c:pt>
                <c:pt idx="55">
                  <c:v>1916</c:v>
                </c:pt>
                <c:pt idx="56">
                  <c:v>1917</c:v>
                </c:pt>
                <c:pt idx="57">
                  <c:v>1918</c:v>
                </c:pt>
                <c:pt idx="58">
                  <c:v>1919</c:v>
                </c:pt>
                <c:pt idx="59">
                  <c:v>1920</c:v>
                </c:pt>
                <c:pt idx="60">
                  <c:v>1921</c:v>
                </c:pt>
                <c:pt idx="61">
                  <c:v>1922</c:v>
                </c:pt>
                <c:pt idx="62">
                  <c:v>1923</c:v>
                </c:pt>
                <c:pt idx="63">
                  <c:v>1924</c:v>
                </c:pt>
                <c:pt idx="64">
                  <c:v>1925</c:v>
                </c:pt>
                <c:pt idx="65">
                  <c:v>1926</c:v>
                </c:pt>
                <c:pt idx="66">
                  <c:v>1927</c:v>
                </c:pt>
                <c:pt idx="67">
                  <c:v>1928</c:v>
                </c:pt>
                <c:pt idx="68">
                  <c:v>1929</c:v>
                </c:pt>
                <c:pt idx="69">
                  <c:v>1930</c:v>
                </c:pt>
                <c:pt idx="70">
                  <c:v>1931</c:v>
                </c:pt>
                <c:pt idx="71">
                  <c:v>1932</c:v>
                </c:pt>
                <c:pt idx="72">
                  <c:v>1933</c:v>
                </c:pt>
                <c:pt idx="73">
                  <c:v>1934</c:v>
                </c:pt>
                <c:pt idx="74">
                  <c:v>1935</c:v>
                </c:pt>
                <c:pt idx="75">
                  <c:v>1936</c:v>
                </c:pt>
                <c:pt idx="76">
                  <c:v>1937</c:v>
                </c:pt>
                <c:pt idx="77">
                  <c:v>1938</c:v>
                </c:pt>
                <c:pt idx="78">
                  <c:v>1939</c:v>
                </c:pt>
              </c:numCache>
            </c:numRef>
          </c:cat>
          <c:val>
            <c:numRef>
              <c:f>'11'!$L$7:$L$85</c:f>
              <c:numCache>
                <c:formatCode>0.0</c:formatCode>
                <c:ptCount val="79"/>
                <c:pt idx="0">
                  <c:v>-3.7803375223327129</c:v>
                </c:pt>
                <c:pt idx="1">
                  <c:v>-2.8045438661258153</c:v>
                </c:pt>
                <c:pt idx="2">
                  <c:v>-2.9730489798853923</c:v>
                </c:pt>
                <c:pt idx="3">
                  <c:v>-4.7701408317064198</c:v>
                </c:pt>
                <c:pt idx="4">
                  <c:v>-4.2677358958595644</c:v>
                </c:pt>
                <c:pt idx="5">
                  <c:v>-2.6778947938757085</c:v>
                </c:pt>
                <c:pt idx="6">
                  <c:v>-1.3838870617008738</c:v>
                </c:pt>
                <c:pt idx="7">
                  <c:v>-1.1705663138854017</c:v>
                </c:pt>
                <c:pt idx="8">
                  <c:v>-1.1838550374460657</c:v>
                </c:pt>
                <c:pt idx="9">
                  <c:v>-0.97354422232786608</c:v>
                </c:pt>
                <c:pt idx="10">
                  <c:v>1.4636417780006397</c:v>
                </c:pt>
                <c:pt idx="11">
                  <c:v>0.41846712083803245</c:v>
                </c:pt>
                <c:pt idx="12">
                  <c:v>-0.31566398490656516</c:v>
                </c:pt>
                <c:pt idx="13">
                  <c:v>-1.5243115049841316</c:v>
                </c:pt>
                <c:pt idx="14">
                  <c:v>-0.19486342284524041</c:v>
                </c:pt>
                <c:pt idx="15">
                  <c:v>0.57403677935876418</c:v>
                </c:pt>
                <c:pt idx="16">
                  <c:v>-0.63267551543674827</c:v>
                </c:pt>
                <c:pt idx="17">
                  <c:v>0.89181843146449091</c:v>
                </c:pt>
                <c:pt idx="18">
                  <c:v>-0.28514804057246657</c:v>
                </c:pt>
                <c:pt idx="19">
                  <c:v>0.76155282776110778</c:v>
                </c:pt>
                <c:pt idx="20">
                  <c:v>0.77316834862931638</c:v>
                </c:pt>
                <c:pt idx="21">
                  <c:v>0.5792238450233409</c:v>
                </c:pt>
                <c:pt idx="22">
                  <c:v>0.63904756444056743</c:v>
                </c:pt>
                <c:pt idx="23">
                  <c:v>-0.70571625732655863</c:v>
                </c:pt>
                <c:pt idx="24">
                  <c:v>-3.0665941548487785</c:v>
                </c:pt>
                <c:pt idx="25">
                  <c:v>-2.3766639456132239</c:v>
                </c:pt>
                <c:pt idx="26">
                  <c:v>-3.7986519353602524</c:v>
                </c:pt>
                <c:pt idx="27">
                  <c:v>-1.1175033447223528</c:v>
                </c:pt>
                <c:pt idx="28">
                  <c:v>-1.5858920965409431</c:v>
                </c:pt>
                <c:pt idx="29">
                  <c:v>-1.5733733600174982</c:v>
                </c:pt>
                <c:pt idx="30">
                  <c:v>0.20133702722366595</c:v>
                </c:pt>
                <c:pt idx="31">
                  <c:v>0.47782437708156367</c:v>
                </c:pt>
                <c:pt idx="32">
                  <c:v>0.32446537103183826</c:v>
                </c:pt>
                <c:pt idx="33">
                  <c:v>1.7157210151474938</c:v>
                </c:pt>
                <c:pt idx="34">
                  <c:v>1.3458313527517933</c:v>
                </c:pt>
                <c:pt idx="35">
                  <c:v>1.6435411364504069</c:v>
                </c:pt>
                <c:pt idx="36">
                  <c:v>2.756500394154505</c:v>
                </c:pt>
                <c:pt idx="37">
                  <c:v>1.9863489213372012</c:v>
                </c:pt>
                <c:pt idx="38">
                  <c:v>3.1698077835327196</c:v>
                </c:pt>
                <c:pt idx="39">
                  <c:v>1.3838494339501985</c:v>
                </c:pt>
                <c:pt idx="40">
                  <c:v>2.7503045013642846</c:v>
                </c:pt>
                <c:pt idx="41">
                  <c:v>3.2751791478865906</c:v>
                </c:pt>
                <c:pt idx="42">
                  <c:v>2.7830744531470559</c:v>
                </c:pt>
                <c:pt idx="43">
                  <c:v>2.9478886796333272</c:v>
                </c:pt>
                <c:pt idx="44">
                  <c:v>4.7054947202917194</c:v>
                </c:pt>
                <c:pt idx="45">
                  <c:v>3.1802496786146115</c:v>
                </c:pt>
                <c:pt idx="46">
                  <c:v>0.69417450113957524</c:v>
                </c:pt>
                <c:pt idx="47">
                  <c:v>-0.55721533162951797</c:v>
                </c:pt>
                <c:pt idx="48">
                  <c:v>-1.1285968764968952</c:v>
                </c:pt>
                <c:pt idx="49">
                  <c:v>0.15430698120835418</c:v>
                </c:pt>
                <c:pt idx="50">
                  <c:v>9.8584274896971594E-2</c:v>
                </c:pt>
                <c:pt idx="51">
                  <c:v>-0.45130939633180639</c:v>
                </c:pt>
                <c:pt idx="52">
                  <c:v>0.38707731604459855</c:v>
                </c:pt>
                <c:pt idx="53">
                  <c:v>1.2887982625816115</c:v>
                </c:pt>
                <c:pt idx="54">
                  <c:v>-3.5395594844132932</c:v>
                </c:pt>
                <c:pt idx="55">
                  <c:v>-10.510456229329293</c:v>
                </c:pt>
                <c:pt idx="56">
                  <c:v>-16.619865343583363</c:v>
                </c:pt>
                <c:pt idx="57">
                  <c:v>-14.669781480146721</c:v>
                </c:pt>
                <c:pt idx="58">
                  <c:v>-9.4796497797435357</c:v>
                </c:pt>
                <c:pt idx="59">
                  <c:v>-9.8450635149101586</c:v>
                </c:pt>
                <c:pt idx="60">
                  <c:v>-4.5259493496670071</c:v>
                </c:pt>
                <c:pt idx="61">
                  <c:v>-2.0464994879734673</c:v>
                </c:pt>
                <c:pt idx="62">
                  <c:v>-1.2005908977129047</c:v>
                </c:pt>
                <c:pt idx="63">
                  <c:v>0.2957356230730897</c:v>
                </c:pt>
                <c:pt idx="64">
                  <c:v>-0.7340522664566359</c:v>
                </c:pt>
                <c:pt idx="65">
                  <c:v>-0.59647004477016097</c:v>
                </c:pt>
                <c:pt idx="66">
                  <c:v>-0.4570871224321067</c:v>
                </c:pt>
                <c:pt idx="67">
                  <c:v>-2.1132647051438775</c:v>
                </c:pt>
                <c:pt idx="68">
                  <c:v>-1.5292651194756872</c:v>
                </c:pt>
                <c:pt idx="69">
                  <c:v>-1.1000307758147547</c:v>
                </c:pt>
                <c:pt idx="70">
                  <c:v>1.4764650948757914</c:v>
                </c:pt>
                <c:pt idx="71">
                  <c:v>0.66794462445638791</c:v>
                </c:pt>
                <c:pt idx="72">
                  <c:v>-0.54295559061509535</c:v>
                </c:pt>
                <c:pt idx="73">
                  <c:v>-0.59230389764567026</c:v>
                </c:pt>
                <c:pt idx="74">
                  <c:v>-1.3556275992343436</c:v>
                </c:pt>
                <c:pt idx="75">
                  <c:v>0.21467756511496722</c:v>
                </c:pt>
                <c:pt idx="76">
                  <c:v>-1.5426235864293434</c:v>
                </c:pt>
                <c:pt idx="77">
                  <c:v>-0.32798190244635744</c:v>
                </c:pt>
                <c:pt idx="78">
                  <c:v>-4.8867090549222433E-3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109-BC46-9D8B-E96AC7EA0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"/>
        <c:axId val="2222"/>
      </c:lineChart>
      <c:catAx>
        <c:axId val="1111"/>
        <c:scaling>
          <c:orientation val="minMax"/>
        </c:scaling>
        <c:delete val="0"/>
        <c:axPos val="b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>
            <a:noFill/>
            <a:round/>
          </a:ln>
        </c:spPr>
        <c:txPr>
          <a:bodyPr rot="0" vert="horz" anchor="ctr" anchorCtr="1"/>
          <a:lstStyle/>
          <a:p>
            <a:pPr>
              <a:defRPr sz="700" b="0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endParaRPr lang="it-IT"/>
          </a:p>
        </c:txPr>
        <c:crossAx val="2222"/>
        <c:crosses val="autoZero"/>
        <c:auto val="1"/>
        <c:lblAlgn val="ctr"/>
        <c:lblOffset val="0"/>
        <c:tickLblSkip val="5"/>
        <c:tickMarkSkip val="5"/>
        <c:noMultiLvlLbl val="1"/>
      </c:catAx>
      <c:valAx>
        <c:axId val="2222"/>
        <c:scaling>
          <c:orientation val="minMax"/>
        </c:scaling>
        <c:delete val="0"/>
        <c:axPos val="l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title>
          <c:tx>
            <c:rich>
              <a:bodyPr rot="0" vert="horz" anchor="ctr" anchorCtr="1"/>
              <a:lstStyle/>
              <a:p>
                <a:pPr>
                  <a:defRPr sz="1000" b="0" i="0" u="none" baseline="0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r>
                  <a:rPr lang="ko-KR" altLang="en-US" sz="1000" b="0" i="0" u="none" baseline="0">
                    <a:solidFill>
                      <a:srgbClr val="000000"/>
                    </a:solidFill>
                    <a:latin typeface="Calibri"/>
                    <a:ea typeface="Calibri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2.7121858295764932E-2"/>
              <c:y val="5.5050806647908561E-2"/>
            </c:manualLayout>
          </c:layout>
          <c:overlay val="0"/>
          <c:spPr>
            <a:noFill/>
            <a:ln>
              <a:noFill/>
              <a:round/>
            </a:ln>
          </c:spPr>
        </c:title>
        <c:numFmt formatCode="0" sourceLinked="0"/>
        <c:majorTickMark val="none"/>
        <c:minorTickMark val="none"/>
        <c:tickLblPos val="nextTo"/>
        <c:spPr>
          <a:noFill/>
          <a:ln>
            <a:noFill/>
            <a:round/>
          </a:ln>
        </c:spPr>
        <c:txPr>
          <a:bodyPr/>
          <a:lstStyle/>
          <a:p>
            <a:pPr>
              <a:defRPr sz="700" b="0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endParaRPr lang="it-IT"/>
          </a:p>
        </c:txPr>
        <c:crossAx val="1111"/>
        <c:crosses val="autoZero"/>
        <c:crossBetween val="between"/>
      </c:valAx>
      <c:spPr>
        <a:solidFill>
          <a:srgbClr val="EAEAEA">
            <a:alpha val="100000"/>
          </a:srgbClr>
        </a:solidFill>
        <a:ln w="9525" cap="flat">
          <a:solidFill>
            <a:srgbClr val="FFFFFF">
              <a:alpha val="100000"/>
            </a:srgbClr>
          </a:solidFill>
          <a:round/>
        </a:ln>
      </c:spPr>
    </c:plotArea>
    <c:legend>
      <c:legendPos val="t"/>
      <c:overlay val="0"/>
      <c:spPr>
        <a:noFill/>
        <a:ln>
          <a:noFill/>
          <a:round/>
        </a:ln>
      </c:spPr>
      <c:txPr>
        <a:bodyPr rot="0" vert="horz" anchor="ctr" anchorCtr="1"/>
        <a:lstStyle/>
        <a:p>
          <a:pPr>
            <a:defRPr sz="700" b="0" i="0" u="none" baseline="0">
              <a:solidFill>
                <a:srgbClr val="000000"/>
              </a:solidFill>
              <a:latin typeface="Arial"/>
              <a:ea typeface="Arial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>
        <a:alpha val="100000"/>
      </a:srgbClr>
    </a:solidFill>
    <a:ln>
      <a:noFill/>
      <a:round/>
    </a:ln>
  </c:spPr>
  <c:txPr>
    <a:bodyPr/>
    <a:lstStyle/>
    <a:p>
      <a:pPr>
        <a:defRPr sz="700" b="0" i="0" u="none" baseline="0">
          <a:solidFill>
            <a:srgbClr val="000000"/>
          </a:solidFill>
          <a:latin typeface="Arial"/>
          <a:ea typeface="Arial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plotArea>
      <c:layout>
        <c:manualLayout>
          <c:xMode val="edge"/>
          <c:yMode val="edge"/>
          <c:x val="3.7099819514391549E-2"/>
          <c:y val="7.7540503772107014E-2"/>
          <c:w val="0.96290018048560844"/>
          <c:h val="0.922459496227893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'1'!$E$14</c:f>
              <c:strCache>
                <c:ptCount val="1"/>
                <c:pt idx="0">
                  <c:v>Saldo Beni</c:v>
                </c:pt>
              </c:strCache>
            </c:strRef>
          </c:tx>
          <c:spPr>
            <a:solidFill>
              <a:srgbClr val="2F5597"/>
            </a:solidFill>
            <a:ln>
              <a:noFill/>
              <a:round/>
            </a:ln>
          </c:spPr>
          <c:invertIfNegative val="1"/>
          <c:cat>
            <c:strRef>
              <c:f>'1'!$D$15:$D$19</c:f>
              <c:strCache>
                <c:ptCount val="5"/>
                <c:pt idx="0">
                  <c:v>Germania</c:v>
                </c:pt>
                <c:pt idx="1">
                  <c:v>Spagna</c:v>
                </c:pt>
                <c:pt idx="2">
                  <c:v>Francia</c:v>
                </c:pt>
                <c:pt idx="3">
                  <c:v>Italia</c:v>
                </c:pt>
                <c:pt idx="4">
                  <c:v>R.Unito</c:v>
                </c:pt>
              </c:strCache>
            </c:strRef>
          </c:cat>
          <c:val>
            <c:numRef>
              <c:f>'1'!$E$15:$E$19</c:f>
              <c:numCache>
                <c:formatCode>0.0</c:formatCode>
                <c:ptCount val="5"/>
                <c:pt idx="0">
                  <c:v>6.9</c:v>
                </c:pt>
                <c:pt idx="1">
                  <c:v>-2.13333333333334</c:v>
                </c:pt>
                <c:pt idx="2">
                  <c:v>-1.5333333333333401</c:v>
                </c:pt>
                <c:pt idx="3">
                  <c:v>3</c:v>
                </c:pt>
                <c:pt idx="4" formatCode="#,##0.00">
                  <c:v>-6.2771187670148096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E534-1B49-9856-EACBEF9F5C09}"/>
            </c:ext>
          </c:extLst>
        </c:ser>
        <c:ser>
          <c:idx val="1"/>
          <c:order val="1"/>
          <c:tx>
            <c:strRef>
              <c:f>'1'!$F$14</c:f>
              <c:strCache>
                <c:ptCount val="1"/>
                <c:pt idx="0">
                  <c:v>Saldo Servizi</c:v>
                </c:pt>
              </c:strCache>
            </c:strRef>
          </c:tx>
          <c:spPr>
            <a:solidFill>
              <a:srgbClr val="FFC000"/>
            </a:solidFill>
            <a:ln>
              <a:noFill/>
              <a:round/>
            </a:ln>
          </c:spPr>
          <c:invertIfNegative val="1"/>
          <c:cat>
            <c:strRef>
              <c:f>'1'!$D$15:$D$19</c:f>
              <c:strCache>
                <c:ptCount val="5"/>
                <c:pt idx="0">
                  <c:v>Germania</c:v>
                </c:pt>
                <c:pt idx="1">
                  <c:v>Spagna</c:v>
                </c:pt>
                <c:pt idx="2">
                  <c:v>Francia</c:v>
                </c:pt>
                <c:pt idx="3">
                  <c:v>Italia</c:v>
                </c:pt>
                <c:pt idx="4">
                  <c:v>R.Unito</c:v>
                </c:pt>
              </c:strCache>
            </c:strRef>
          </c:cat>
          <c:val>
            <c:numRef>
              <c:f>'1'!$F$15:$F$19</c:f>
              <c:numCache>
                <c:formatCode>0.0</c:formatCode>
                <c:ptCount val="5"/>
                <c:pt idx="0">
                  <c:v>-0.53333333333333299</c:v>
                </c:pt>
                <c:pt idx="1">
                  <c:v>5.2333333333333298</c:v>
                </c:pt>
                <c:pt idx="2">
                  <c:v>0.56666666666666798</c:v>
                </c:pt>
                <c:pt idx="3">
                  <c:v>-0.16666666666666499</c:v>
                </c:pt>
                <c:pt idx="4" formatCode="#,##0.00">
                  <c:v>4.98598971996641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E534-1B49-9856-EACBEF9F5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overlap val="100"/>
        <c:axId val="1111"/>
        <c:axId val="2222"/>
      </c:barChart>
      <c:lineChart>
        <c:grouping val="standard"/>
        <c:varyColors val="0"/>
        <c:ser>
          <c:idx val="2"/>
          <c:order val="2"/>
          <c:tx>
            <c:strRef>
              <c:f>'1'!$G$14</c:f>
              <c:strCache>
                <c:ptCount val="1"/>
                <c:pt idx="0">
                  <c:v>Saldo B&amp;S</c:v>
                </c:pt>
              </c:strCache>
            </c:strRef>
          </c:tx>
          <c:spPr>
            <a:ln>
              <a:noFill/>
              <a:round/>
            </a:ln>
          </c:spPr>
          <c:marker>
            <c:symbol val="circle"/>
            <c:size val="5"/>
            <c:spPr>
              <a:solidFill>
                <a:srgbClr val="FFFFFF">
                  <a:alpha val="100000"/>
                </a:srgbClr>
              </a:solidFill>
              <a:ln w="9525" cap="flat">
                <a:solidFill>
                  <a:srgbClr val="A5A5A5">
                    <a:alpha val="100000"/>
                  </a:srgbClr>
                </a:solidFill>
                <a:round/>
              </a:ln>
            </c:spPr>
          </c:marker>
          <c:cat>
            <c:strRef>
              <c:f>'1'!$D$15:$D$19</c:f>
              <c:strCache>
                <c:ptCount val="5"/>
                <c:pt idx="0">
                  <c:v>Germania</c:v>
                </c:pt>
                <c:pt idx="1">
                  <c:v>Spagna</c:v>
                </c:pt>
                <c:pt idx="2">
                  <c:v>Francia</c:v>
                </c:pt>
                <c:pt idx="3">
                  <c:v>Italia</c:v>
                </c:pt>
                <c:pt idx="4">
                  <c:v>R.Unito</c:v>
                </c:pt>
              </c:strCache>
            </c:strRef>
          </c:cat>
          <c:val>
            <c:numRef>
              <c:f>'1'!$G$15:$G$19</c:f>
              <c:numCache>
                <c:formatCode>0.0</c:formatCode>
                <c:ptCount val="5"/>
                <c:pt idx="0">
                  <c:v>6.36666666666666</c:v>
                </c:pt>
                <c:pt idx="1">
                  <c:v>3.0666666666666602</c:v>
                </c:pt>
                <c:pt idx="2">
                  <c:v>-1</c:v>
                </c:pt>
                <c:pt idx="3">
                  <c:v>2.8666666666666698</c:v>
                </c:pt>
                <c:pt idx="4" formatCode="#,##0.0">
                  <c:v>-1.29112904704841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34-1B49-9856-EACBEF9F5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/>
        <c:marker val="1"/>
        <c:smooth val="0"/>
        <c:axId val="1111"/>
        <c:axId val="2222"/>
      </c:lineChart>
      <c:catAx>
        <c:axId val="1111"/>
        <c:scaling>
          <c:orientation val="minMax"/>
        </c:scaling>
        <c:delete val="0"/>
        <c:axPos val="b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low"/>
        <c:spPr>
          <a:noFill/>
          <a:ln w="9525" cap="flat">
            <a:solidFill>
              <a:srgbClr val="D9D9D9">
                <a:alpha val="100000"/>
              </a:srgbClr>
            </a:solidFill>
            <a:round/>
          </a:ln>
        </c:spPr>
        <c:txPr>
          <a:bodyPr/>
          <a:lstStyle/>
          <a:p>
            <a:pPr>
              <a:defRPr sz="800" b="0" i="0" u="none" baseline="0">
                <a:solidFill>
                  <a:srgbClr val="595959"/>
                </a:solidFill>
                <a:latin typeface="Arial"/>
                <a:ea typeface="Arial"/>
              </a:defRPr>
            </a:pPr>
            <a:endParaRPr lang="it-IT"/>
          </a:p>
        </c:txPr>
        <c:crossAx val="2222"/>
        <c:crosses val="autoZero"/>
        <c:auto val="1"/>
        <c:lblAlgn val="ctr"/>
        <c:lblOffset val="100"/>
        <c:noMultiLvlLbl val="1"/>
      </c:catAx>
      <c:valAx>
        <c:axId val="2222"/>
        <c:scaling>
          <c:orientation val="minMax"/>
        </c:scaling>
        <c:delete val="0"/>
        <c:axPos val="l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title>
          <c:tx>
            <c:rich>
              <a:bodyPr rot="0" vert="horz" anchor="ctr" anchorCtr="1"/>
              <a:lstStyle/>
              <a:p>
                <a:pPr>
                  <a:defRPr sz="1000" b="0" i="0" u="none" baseline="0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r>
                  <a:rPr lang="ko-KR" altLang="en-US" sz="1000" b="0" i="0" u="none" baseline="0">
                    <a:solidFill>
                      <a:srgbClr val="000000"/>
                    </a:solidFill>
                    <a:latin typeface="Calibri"/>
                    <a:ea typeface="Calibri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0"/>
              <c:y val="4.6126891206662033E-3"/>
            </c:manualLayout>
          </c:layout>
          <c:overlay val="0"/>
          <c:spPr>
            <a:noFill/>
            <a:ln>
              <a:noFill/>
              <a:round/>
            </a:ln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  <a:round/>
          </a:ln>
        </c:spPr>
        <c:txPr>
          <a:bodyPr/>
          <a:lstStyle/>
          <a:p>
            <a:pPr>
              <a:defRPr sz="800" b="0" i="0" u="none" baseline="0">
                <a:solidFill>
                  <a:srgbClr val="595959"/>
                </a:solidFill>
                <a:latin typeface="Arial"/>
                <a:ea typeface="Arial"/>
              </a:defRPr>
            </a:pPr>
            <a:endParaRPr lang="it-IT"/>
          </a:p>
        </c:txPr>
        <c:crossAx val="1111"/>
        <c:crosses val="autoZero"/>
        <c:crossBetween val="between"/>
        <c:majorUnit val="4"/>
      </c:valAx>
      <c:spPr>
        <a:solidFill>
          <a:srgbClr val="EAEAEA">
            <a:alpha val="100000"/>
          </a:srgbClr>
        </a:solidFill>
        <a:ln>
          <a:noFill/>
          <a:round/>
        </a:ln>
      </c:spPr>
    </c:plotArea>
    <c:legend>
      <c:legendPos val="t"/>
      <c:legendEntry>
        <c:idx val="2"/>
        <c:txPr>
          <a:bodyPr/>
          <a:lstStyle/>
          <a:p>
            <a:pPr>
              <a:defRPr sz="800" b="0" i="1" u="none" baseline="0">
                <a:solidFill>
                  <a:srgbClr val="808080"/>
                </a:solidFill>
                <a:latin typeface="Arial"/>
                <a:ea typeface="Arial"/>
              </a:defRPr>
            </a:pPr>
            <a:endParaRPr lang="it-IT"/>
          </a:p>
        </c:txPr>
      </c:legendEntry>
      <c:layout>
        <c:manualLayout>
          <c:xMode val="edge"/>
          <c:yMode val="edge"/>
          <c:x val="0.11116248623655345"/>
          <c:y val="3.1413612565445025E-2"/>
          <c:w val="0.81611808374986283"/>
          <c:h val="6.2018798697283259E-2"/>
        </c:manualLayout>
      </c:layout>
      <c:overlay val="1"/>
      <c:spPr>
        <a:noFill/>
        <a:ln>
          <a:noFill/>
          <a:round/>
        </a:ln>
      </c:spPr>
      <c:txPr>
        <a:bodyPr rot="0" vert="horz" anchor="ctr" anchorCtr="1"/>
        <a:lstStyle/>
        <a:p>
          <a:pPr>
            <a:defRPr sz="800" b="0" i="0" u="none" baseline="0">
              <a:solidFill>
                <a:srgbClr val="595959"/>
              </a:solidFill>
              <a:latin typeface="Arial"/>
              <a:ea typeface="Arial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>
        <a:alpha val="100000"/>
      </a:srgbClr>
    </a:solidFill>
    <a:ln>
      <a:noFill/>
      <a:round/>
    </a:ln>
  </c:spPr>
  <c:txPr>
    <a:bodyPr/>
    <a:lstStyle/>
    <a:p>
      <a:pPr>
        <a:defRPr sz="800" b="0" i="0" u="none" baseline="0">
          <a:solidFill>
            <a:srgbClr val="000000"/>
          </a:solidFill>
          <a:latin typeface="Arial"/>
          <a:ea typeface="Arial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2573043623671288E-2"/>
          <c:y val="6.5120869449597635E-2"/>
          <c:w val="0.9073702362276268"/>
          <c:h val="0.81188069444532385"/>
        </c:manualLayout>
      </c:layout>
      <c:lineChart>
        <c:grouping val="standard"/>
        <c:varyColors val="0"/>
        <c:ser>
          <c:idx val="1"/>
          <c:order val="0"/>
          <c:tx>
            <c:v>Serie2</c:v>
          </c:tx>
          <c:spPr>
            <a:ln w="28575">
              <a:solidFill>
                <a:srgbClr val="002060">
                  <a:alpha val="100000"/>
                </a:srgbClr>
              </a:solidFill>
              <a:round/>
            </a:ln>
          </c:spPr>
          <c:marker>
            <c:symbol val="none"/>
          </c:marker>
          <c:cat>
            <c:numRef>
              <c:f>'11'!$B$7:$B$85</c:f>
              <c:numCache>
                <c:formatCode>General</c:formatCode>
                <c:ptCount val="79"/>
                <c:pt idx="0">
                  <c:v>1861</c:v>
                </c:pt>
                <c:pt idx="1">
                  <c:v>1862</c:v>
                </c:pt>
                <c:pt idx="2">
                  <c:v>1863</c:v>
                </c:pt>
                <c:pt idx="3">
                  <c:v>1864</c:v>
                </c:pt>
                <c:pt idx="4">
                  <c:v>1865</c:v>
                </c:pt>
                <c:pt idx="5">
                  <c:v>1866</c:v>
                </c:pt>
                <c:pt idx="6">
                  <c:v>1867</c:v>
                </c:pt>
                <c:pt idx="7">
                  <c:v>1868</c:v>
                </c:pt>
                <c:pt idx="8">
                  <c:v>1869</c:v>
                </c:pt>
                <c:pt idx="9">
                  <c:v>1870</c:v>
                </c:pt>
                <c:pt idx="10">
                  <c:v>1871</c:v>
                </c:pt>
                <c:pt idx="11">
                  <c:v>1872</c:v>
                </c:pt>
                <c:pt idx="12">
                  <c:v>1873</c:v>
                </c:pt>
                <c:pt idx="13">
                  <c:v>1874</c:v>
                </c:pt>
                <c:pt idx="14">
                  <c:v>1875</c:v>
                </c:pt>
                <c:pt idx="15">
                  <c:v>1876</c:v>
                </c:pt>
                <c:pt idx="16">
                  <c:v>1877</c:v>
                </c:pt>
                <c:pt idx="17">
                  <c:v>1878</c:v>
                </c:pt>
                <c:pt idx="18">
                  <c:v>1879</c:v>
                </c:pt>
                <c:pt idx="19">
                  <c:v>1880</c:v>
                </c:pt>
                <c:pt idx="20">
                  <c:v>1881</c:v>
                </c:pt>
                <c:pt idx="21">
                  <c:v>1882</c:v>
                </c:pt>
                <c:pt idx="22">
                  <c:v>1883</c:v>
                </c:pt>
                <c:pt idx="23">
                  <c:v>1884</c:v>
                </c:pt>
                <c:pt idx="24">
                  <c:v>1885</c:v>
                </c:pt>
                <c:pt idx="25">
                  <c:v>1886</c:v>
                </c:pt>
                <c:pt idx="26">
                  <c:v>1887</c:v>
                </c:pt>
                <c:pt idx="27">
                  <c:v>1888</c:v>
                </c:pt>
                <c:pt idx="28">
                  <c:v>1889</c:v>
                </c:pt>
                <c:pt idx="29">
                  <c:v>1890</c:v>
                </c:pt>
                <c:pt idx="30">
                  <c:v>1891</c:v>
                </c:pt>
                <c:pt idx="31">
                  <c:v>1892</c:v>
                </c:pt>
                <c:pt idx="32">
                  <c:v>1893</c:v>
                </c:pt>
                <c:pt idx="33">
                  <c:v>1894</c:v>
                </c:pt>
                <c:pt idx="34">
                  <c:v>1895</c:v>
                </c:pt>
                <c:pt idx="35">
                  <c:v>1896</c:v>
                </c:pt>
                <c:pt idx="36">
                  <c:v>1897</c:v>
                </c:pt>
                <c:pt idx="37">
                  <c:v>1898</c:v>
                </c:pt>
                <c:pt idx="38">
                  <c:v>1899</c:v>
                </c:pt>
                <c:pt idx="39">
                  <c:v>1900</c:v>
                </c:pt>
                <c:pt idx="40">
                  <c:v>1901</c:v>
                </c:pt>
                <c:pt idx="41">
                  <c:v>1902</c:v>
                </c:pt>
                <c:pt idx="42">
                  <c:v>1903</c:v>
                </c:pt>
                <c:pt idx="43">
                  <c:v>1904</c:v>
                </c:pt>
                <c:pt idx="44">
                  <c:v>1905</c:v>
                </c:pt>
                <c:pt idx="45">
                  <c:v>1906</c:v>
                </c:pt>
                <c:pt idx="46">
                  <c:v>1907</c:v>
                </c:pt>
                <c:pt idx="47">
                  <c:v>1908</c:v>
                </c:pt>
                <c:pt idx="48">
                  <c:v>1909</c:v>
                </c:pt>
                <c:pt idx="49">
                  <c:v>1910</c:v>
                </c:pt>
                <c:pt idx="50">
                  <c:v>1911</c:v>
                </c:pt>
                <c:pt idx="51">
                  <c:v>1912</c:v>
                </c:pt>
                <c:pt idx="52">
                  <c:v>1913</c:v>
                </c:pt>
                <c:pt idx="53">
                  <c:v>1914</c:v>
                </c:pt>
                <c:pt idx="54">
                  <c:v>1915</c:v>
                </c:pt>
                <c:pt idx="55">
                  <c:v>1916</c:v>
                </c:pt>
                <c:pt idx="56">
                  <c:v>1917</c:v>
                </c:pt>
                <c:pt idx="57">
                  <c:v>1918</c:v>
                </c:pt>
                <c:pt idx="58">
                  <c:v>1919</c:v>
                </c:pt>
                <c:pt idx="59">
                  <c:v>1920</c:v>
                </c:pt>
                <c:pt idx="60">
                  <c:v>1921</c:v>
                </c:pt>
                <c:pt idx="61">
                  <c:v>1922</c:v>
                </c:pt>
                <c:pt idx="62">
                  <c:v>1923</c:v>
                </c:pt>
                <c:pt idx="63">
                  <c:v>1924</c:v>
                </c:pt>
                <c:pt idx="64">
                  <c:v>1925</c:v>
                </c:pt>
                <c:pt idx="65">
                  <c:v>1926</c:v>
                </c:pt>
                <c:pt idx="66">
                  <c:v>1927</c:v>
                </c:pt>
                <c:pt idx="67">
                  <c:v>1928</c:v>
                </c:pt>
                <c:pt idx="68">
                  <c:v>1929</c:v>
                </c:pt>
                <c:pt idx="69">
                  <c:v>1930</c:v>
                </c:pt>
                <c:pt idx="70">
                  <c:v>1931</c:v>
                </c:pt>
                <c:pt idx="71">
                  <c:v>1932</c:v>
                </c:pt>
                <c:pt idx="72">
                  <c:v>1933</c:v>
                </c:pt>
                <c:pt idx="73">
                  <c:v>1934</c:v>
                </c:pt>
                <c:pt idx="74">
                  <c:v>1935</c:v>
                </c:pt>
                <c:pt idx="75">
                  <c:v>1936</c:v>
                </c:pt>
                <c:pt idx="76">
                  <c:v>1937</c:v>
                </c:pt>
                <c:pt idx="77">
                  <c:v>1938</c:v>
                </c:pt>
                <c:pt idx="78">
                  <c:v>1939</c:v>
                </c:pt>
              </c:numCache>
            </c:numRef>
          </c:cat>
          <c:val>
            <c:numRef>
              <c:f>'11'!$C$7:$C$85</c:f>
              <c:numCache>
                <c:formatCode>General</c:formatCode>
                <c:ptCount val="79"/>
                <c:pt idx="0">
                  <c:v>0.2</c:v>
                </c:pt>
                <c:pt idx="1">
                  <c:v>0.1</c:v>
                </c:pt>
                <c:pt idx="2">
                  <c:v>0.2</c:v>
                </c:pt>
                <c:pt idx="3">
                  <c:v>0.25</c:v>
                </c:pt>
                <c:pt idx="4">
                  <c:v>0.3</c:v>
                </c:pt>
                <c:pt idx="5">
                  <c:v>0.4</c:v>
                </c:pt>
                <c:pt idx="6">
                  <c:v>0.5</c:v>
                </c:pt>
                <c:pt idx="7">
                  <c:v>0.6</c:v>
                </c:pt>
                <c:pt idx="8">
                  <c:v>0.6</c:v>
                </c:pt>
                <c:pt idx="9">
                  <c:v>0.5</c:v>
                </c:pt>
                <c:pt idx="10">
                  <c:v>0.5</c:v>
                </c:pt>
                <c:pt idx="11">
                  <c:v>0.6</c:v>
                </c:pt>
                <c:pt idx="12">
                  <c:v>0.7</c:v>
                </c:pt>
                <c:pt idx="13">
                  <c:v>0.8</c:v>
                </c:pt>
                <c:pt idx="14">
                  <c:v>0.9</c:v>
                </c:pt>
                <c:pt idx="15">
                  <c:v>1</c:v>
                </c:pt>
                <c:pt idx="16">
                  <c:v>0.9</c:v>
                </c:pt>
                <c:pt idx="17">
                  <c:v>1</c:v>
                </c:pt>
                <c:pt idx="18">
                  <c:v>1</c:v>
                </c:pt>
                <c:pt idx="19">
                  <c:v>1.1000000000000001</c:v>
                </c:pt>
                <c:pt idx="20">
                  <c:v>1.2</c:v>
                </c:pt>
                <c:pt idx="21">
                  <c:v>1.25</c:v>
                </c:pt>
                <c:pt idx="22">
                  <c:v>1.25</c:v>
                </c:pt>
                <c:pt idx="23">
                  <c:v>1.1000000000000001</c:v>
                </c:pt>
                <c:pt idx="24">
                  <c:v>1.1000000000000001</c:v>
                </c:pt>
                <c:pt idx="25">
                  <c:v>1.4</c:v>
                </c:pt>
                <c:pt idx="26">
                  <c:v>1.5</c:v>
                </c:pt>
                <c:pt idx="27">
                  <c:v>1.4</c:v>
                </c:pt>
                <c:pt idx="28">
                  <c:v>1.4</c:v>
                </c:pt>
                <c:pt idx="29">
                  <c:v>1.5</c:v>
                </c:pt>
                <c:pt idx="30">
                  <c:v>2.2000000000000002</c:v>
                </c:pt>
                <c:pt idx="31">
                  <c:v>2.2000000000000002</c:v>
                </c:pt>
                <c:pt idx="32">
                  <c:v>1.8</c:v>
                </c:pt>
                <c:pt idx="33">
                  <c:v>1.7</c:v>
                </c:pt>
                <c:pt idx="34">
                  <c:v>1.7</c:v>
                </c:pt>
                <c:pt idx="35">
                  <c:v>1.9</c:v>
                </c:pt>
                <c:pt idx="36">
                  <c:v>2.2000000000000002</c:v>
                </c:pt>
                <c:pt idx="37">
                  <c:v>2.5</c:v>
                </c:pt>
                <c:pt idx="38">
                  <c:v>2.9</c:v>
                </c:pt>
                <c:pt idx="39">
                  <c:v>3.2</c:v>
                </c:pt>
                <c:pt idx="40">
                  <c:v>4.5999999999999996</c:v>
                </c:pt>
                <c:pt idx="41">
                  <c:v>4.2</c:v>
                </c:pt>
                <c:pt idx="42">
                  <c:v>3.8</c:v>
                </c:pt>
                <c:pt idx="43">
                  <c:v>3.8</c:v>
                </c:pt>
                <c:pt idx="44">
                  <c:v>5.8</c:v>
                </c:pt>
                <c:pt idx="45">
                  <c:v>5.7</c:v>
                </c:pt>
                <c:pt idx="46">
                  <c:v>4.5</c:v>
                </c:pt>
                <c:pt idx="47">
                  <c:v>4</c:v>
                </c:pt>
                <c:pt idx="48">
                  <c:v>3.8</c:v>
                </c:pt>
                <c:pt idx="49">
                  <c:v>4.4000000000000004</c:v>
                </c:pt>
                <c:pt idx="50">
                  <c:v>4.0999999999999996</c:v>
                </c:pt>
                <c:pt idx="51">
                  <c:v>4.3</c:v>
                </c:pt>
                <c:pt idx="52">
                  <c:v>4.0999999999999996</c:v>
                </c:pt>
                <c:pt idx="53">
                  <c:v>3</c:v>
                </c:pt>
                <c:pt idx="54">
                  <c:v>2.2000000000000002</c:v>
                </c:pt>
                <c:pt idx="55">
                  <c:v>1.6</c:v>
                </c:pt>
                <c:pt idx="56">
                  <c:v>1.55</c:v>
                </c:pt>
                <c:pt idx="57">
                  <c:v>1.2</c:v>
                </c:pt>
                <c:pt idx="58">
                  <c:v>3.5</c:v>
                </c:pt>
                <c:pt idx="59">
                  <c:v>4.5</c:v>
                </c:pt>
                <c:pt idx="60">
                  <c:v>4</c:v>
                </c:pt>
                <c:pt idx="61">
                  <c:v>3.5</c:v>
                </c:pt>
                <c:pt idx="62">
                  <c:v>3.4</c:v>
                </c:pt>
                <c:pt idx="63">
                  <c:v>3.9</c:v>
                </c:pt>
                <c:pt idx="64">
                  <c:v>3</c:v>
                </c:pt>
                <c:pt idx="65">
                  <c:v>2.7</c:v>
                </c:pt>
                <c:pt idx="66">
                  <c:v>2</c:v>
                </c:pt>
                <c:pt idx="67">
                  <c:v>1.9</c:v>
                </c:pt>
                <c:pt idx="68">
                  <c:v>1.8</c:v>
                </c:pt>
                <c:pt idx="69">
                  <c:v>1.7</c:v>
                </c:pt>
                <c:pt idx="70">
                  <c:v>1.8</c:v>
                </c:pt>
                <c:pt idx="71">
                  <c:v>1.2</c:v>
                </c:pt>
                <c:pt idx="72">
                  <c:v>1</c:v>
                </c:pt>
                <c:pt idx="73">
                  <c:v>0.6</c:v>
                </c:pt>
                <c:pt idx="74">
                  <c:v>0.4</c:v>
                </c:pt>
                <c:pt idx="75">
                  <c:v>0.5</c:v>
                </c:pt>
                <c:pt idx="76">
                  <c:v>0.4</c:v>
                </c:pt>
                <c:pt idx="77">
                  <c:v>0.4</c:v>
                </c:pt>
                <c:pt idx="78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3D-CC45-A1D5-E86BFC9852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"/>
        <c:axId val="2222"/>
      </c:lineChart>
      <c:areaChart>
        <c:grouping val="stacked"/>
        <c:varyColors val="0"/>
        <c:ser>
          <c:idx val="3"/>
          <c:order val="1"/>
          <c:tx>
            <c:v>Serie4</c:v>
          </c:tx>
          <c:spPr>
            <a:solidFill>
              <a:srgbClr val="0070C0">
                <a:alpha val="100000"/>
              </a:srgbClr>
            </a:solidFill>
            <a:ln>
              <a:noFill/>
              <a:round/>
            </a:ln>
          </c:spPr>
          <c:cat>
            <c:numRef>
              <c:f>'11'!$B$7:$B$85</c:f>
              <c:numCache>
                <c:formatCode>General</c:formatCode>
                <c:ptCount val="79"/>
                <c:pt idx="0">
                  <c:v>1861</c:v>
                </c:pt>
                <c:pt idx="1">
                  <c:v>1862</c:v>
                </c:pt>
                <c:pt idx="2">
                  <c:v>1863</c:v>
                </c:pt>
                <c:pt idx="3">
                  <c:v>1864</c:v>
                </c:pt>
                <c:pt idx="4">
                  <c:v>1865</c:v>
                </c:pt>
                <c:pt idx="5">
                  <c:v>1866</c:v>
                </c:pt>
                <c:pt idx="6">
                  <c:v>1867</c:v>
                </c:pt>
                <c:pt idx="7">
                  <c:v>1868</c:v>
                </c:pt>
                <c:pt idx="8">
                  <c:v>1869</c:v>
                </c:pt>
                <c:pt idx="9">
                  <c:v>1870</c:v>
                </c:pt>
                <c:pt idx="10">
                  <c:v>1871</c:v>
                </c:pt>
                <c:pt idx="11">
                  <c:v>1872</c:v>
                </c:pt>
                <c:pt idx="12">
                  <c:v>1873</c:v>
                </c:pt>
                <c:pt idx="13">
                  <c:v>1874</c:v>
                </c:pt>
                <c:pt idx="14">
                  <c:v>1875</c:v>
                </c:pt>
                <c:pt idx="15">
                  <c:v>1876</c:v>
                </c:pt>
                <c:pt idx="16">
                  <c:v>1877</c:v>
                </c:pt>
                <c:pt idx="17">
                  <c:v>1878</c:v>
                </c:pt>
                <c:pt idx="18">
                  <c:v>1879</c:v>
                </c:pt>
                <c:pt idx="19">
                  <c:v>1880</c:v>
                </c:pt>
                <c:pt idx="20">
                  <c:v>1881</c:v>
                </c:pt>
                <c:pt idx="21">
                  <c:v>1882</c:v>
                </c:pt>
                <c:pt idx="22">
                  <c:v>1883</c:v>
                </c:pt>
                <c:pt idx="23">
                  <c:v>1884</c:v>
                </c:pt>
                <c:pt idx="24">
                  <c:v>1885</c:v>
                </c:pt>
                <c:pt idx="25">
                  <c:v>1886</c:v>
                </c:pt>
                <c:pt idx="26">
                  <c:v>1887</c:v>
                </c:pt>
                <c:pt idx="27">
                  <c:v>1888</c:v>
                </c:pt>
                <c:pt idx="28">
                  <c:v>1889</c:v>
                </c:pt>
                <c:pt idx="29">
                  <c:v>1890</c:v>
                </c:pt>
                <c:pt idx="30">
                  <c:v>1891</c:v>
                </c:pt>
                <c:pt idx="31">
                  <c:v>1892</c:v>
                </c:pt>
                <c:pt idx="32">
                  <c:v>1893</c:v>
                </c:pt>
                <c:pt idx="33">
                  <c:v>1894</c:v>
                </c:pt>
                <c:pt idx="34">
                  <c:v>1895</c:v>
                </c:pt>
                <c:pt idx="35">
                  <c:v>1896</c:v>
                </c:pt>
                <c:pt idx="36">
                  <c:v>1897</c:v>
                </c:pt>
                <c:pt idx="37">
                  <c:v>1898</c:v>
                </c:pt>
                <c:pt idx="38">
                  <c:v>1899</c:v>
                </c:pt>
                <c:pt idx="39">
                  <c:v>1900</c:v>
                </c:pt>
                <c:pt idx="40">
                  <c:v>1901</c:v>
                </c:pt>
                <c:pt idx="41">
                  <c:v>1902</c:v>
                </c:pt>
                <c:pt idx="42">
                  <c:v>1903</c:v>
                </c:pt>
                <c:pt idx="43">
                  <c:v>1904</c:v>
                </c:pt>
                <c:pt idx="44">
                  <c:v>1905</c:v>
                </c:pt>
                <c:pt idx="45">
                  <c:v>1906</c:v>
                </c:pt>
                <c:pt idx="46">
                  <c:v>1907</c:v>
                </c:pt>
                <c:pt idx="47">
                  <c:v>1908</c:v>
                </c:pt>
                <c:pt idx="48">
                  <c:v>1909</c:v>
                </c:pt>
                <c:pt idx="49">
                  <c:v>1910</c:v>
                </c:pt>
                <c:pt idx="50">
                  <c:v>1911</c:v>
                </c:pt>
                <c:pt idx="51">
                  <c:v>1912</c:v>
                </c:pt>
                <c:pt idx="52">
                  <c:v>1913</c:v>
                </c:pt>
                <c:pt idx="53">
                  <c:v>1914</c:v>
                </c:pt>
                <c:pt idx="54">
                  <c:v>1915</c:v>
                </c:pt>
                <c:pt idx="55">
                  <c:v>1916</c:v>
                </c:pt>
                <c:pt idx="56">
                  <c:v>1917</c:v>
                </c:pt>
                <c:pt idx="57">
                  <c:v>1918</c:v>
                </c:pt>
                <c:pt idx="58">
                  <c:v>1919</c:v>
                </c:pt>
                <c:pt idx="59">
                  <c:v>1920</c:v>
                </c:pt>
                <c:pt idx="60">
                  <c:v>1921</c:v>
                </c:pt>
                <c:pt idx="61">
                  <c:v>1922</c:v>
                </c:pt>
                <c:pt idx="62">
                  <c:v>1923</c:v>
                </c:pt>
                <c:pt idx="63">
                  <c:v>1924</c:v>
                </c:pt>
                <c:pt idx="64">
                  <c:v>1925</c:v>
                </c:pt>
                <c:pt idx="65">
                  <c:v>1926</c:v>
                </c:pt>
                <c:pt idx="66">
                  <c:v>1927</c:v>
                </c:pt>
                <c:pt idx="67">
                  <c:v>1928</c:v>
                </c:pt>
                <c:pt idx="68">
                  <c:v>1929</c:v>
                </c:pt>
                <c:pt idx="69">
                  <c:v>1930</c:v>
                </c:pt>
                <c:pt idx="70">
                  <c:v>1931</c:v>
                </c:pt>
                <c:pt idx="71">
                  <c:v>1932</c:v>
                </c:pt>
                <c:pt idx="72">
                  <c:v>1933</c:v>
                </c:pt>
                <c:pt idx="73">
                  <c:v>1934</c:v>
                </c:pt>
                <c:pt idx="74">
                  <c:v>1935</c:v>
                </c:pt>
                <c:pt idx="75">
                  <c:v>1936</c:v>
                </c:pt>
                <c:pt idx="76">
                  <c:v>1937</c:v>
                </c:pt>
                <c:pt idx="77">
                  <c:v>1938</c:v>
                </c:pt>
                <c:pt idx="78">
                  <c:v>1939</c:v>
                </c:pt>
              </c:numCache>
            </c:numRef>
          </c:cat>
          <c:val>
            <c:numRef>
              <c:f>'11'!$D$7:$D$85</c:f>
              <c:numCache>
                <c:formatCode>0.0</c:formatCode>
                <c:ptCount val="79"/>
                <c:pt idx="0">
                  <c:v>0.1</c:v>
                </c:pt>
                <c:pt idx="1">
                  <c:v>0.09</c:v>
                </c:pt>
                <c:pt idx="2">
                  <c:v>0.14000000000000001</c:v>
                </c:pt>
                <c:pt idx="3">
                  <c:v>0.22</c:v>
                </c:pt>
                <c:pt idx="4">
                  <c:v>0.25</c:v>
                </c:pt>
                <c:pt idx="5">
                  <c:v>0.21</c:v>
                </c:pt>
                <c:pt idx="6">
                  <c:v>0.63</c:v>
                </c:pt>
                <c:pt idx="7">
                  <c:v>0.36</c:v>
                </c:pt>
                <c:pt idx="8">
                  <c:v>0.43</c:v>
                </c:pt>
                <c:pt idx="9">
                  <c:v>0.43</c:v>
                </c:pt>
                <c:pt idx="10">
                  <c:v>0.33</c:v>
                </c:pt>
                <c:pt idx="11">
                  <c:v>0.41</c:v>
                </c:pt>
                <c:pt idx="12">
                  <c:v>0.45</c:v>
                </c:pt>
                <c:pt idx="13">
                  <c:v>0.52</c:v>
                </c:pt>
                <c:pt idx="14">
                  <c:v>0.68</c:v>
                </c:pt>
                <c:pt idx="15">
                  <c:v>0.81</c:v>
                </c:pt>
                <c:pt idx="16">
                  <c:v>0.73</c:v>
                </c:pt>
                <c:pt idx="17">
                  <c:v>0.76</c:v>
                </c:pt>
                <c:pt idx="18">
                  <c:v>0.75</c:v>
                </c:pt>
                <c:pt idx="19">
                  <c:v>0.8</c:v>
                </c:pt>
                <c:pt idx="20">
                  <c:v>0.83</c:v>
                </c:pt>
                <c:pt idx="21">
                  <c:v>0.85</c:v>
                </c:pt>
                <c:pt idx="22">
                  <c:v>0.92</c:v>
                </c:pt>
                <c:pt idx="23">
                  <c:v>0.98</c:v>
                </c:pt>
                <c:pt idx="24">
                  <c:v>0.87</c:v>
                </c:pt>
                <c:pt idx="25">
                  <c:v>0.83</c:v>
                </c:pt>
                <c:pt idx="26">
                  <c:v>0.94</c:v>
                </c:pt>
                <c:pt idx="27">
                  <c:v>1</c:v>
                </c:pt>
                <c:pt idx="28">
                  <c:v>1.08</c:v>
                </c:pt>
                <c:pt idx="29">
                  <c:v>1.2</c:v>
                </c:pt>
                <c:pt idx="30">
                  <c:v>1.64</c:v>
                </c:pt>
                <c:pt idx="31">
                  <c:v>1.76</c:v>
                </c:pt>
                <c:pt idx="32">
                  <c:v>1.53</c:v>
                </c:pt>
                <c:pt idx="33">
                  <c:v>1.38</c:v>
                </c:pt>
                <c:pt idx="34">
                  <c:v>1.41</c:v>
                </c:pt>
                <c:pt idx="35">
                  <c:v>1.61</c:v>
                </c:pt>
                <c:pt idx="36">
                  <c:v>1.76</c:v>
                </c:pt>
                <c:pt idx="37">
                  <c:v>2</c:v>
                </c:pt>
                <c:pt idx="38">
                  <c:v>2.3199999999999998</c:v>
                </c:pt>
                <c:pt idx="39">
                  <c:v>2.4900000000000002</c:v>
                </c:pt>
                <c:pt idx="40">
                  <c:v>3.57</c:v>
                </c:pt>
                <c:pt idx="41">
                  <c:v>3.37</c:v>
                </c:pt>
                <c:pt idx="42">
                  <c:v>3.1</c:v>
                </c:pt>
                <c:pt idx="43">
                  <c:v>2.86</c:v>
                </c:pt>
                <c:pt idx="44">
                  <c:v>4.3499999999999996</c:v>
                </c:pt>
                <c:pt idx="45">
                  <c:v>4.3</c:v>
                </c:pt>
                <c:pt idx="46">
                  <c:v>3.46</c:v>
                </c:pt>
                <c:pt idx="47">
                  <c:v>3.05</c:v>
                </c:pt>
                <c:pt idx="48">
                  <c:v>2.74</c:v>
                </c:pt>
                <c:pt idx="49">
                  <c:v>3.21</c:v>
                </c:pt>
                <c:pt idx="50">
                  <c:v>3.04</c:v>
                </c:pt>
                <c:pt idx="51">
                  <c:v>2.9</c:v>
                </c:pt>
                <c:pt idx="52">
                  <c:v>2.96</c:v>
                </c:pt>
                <c:pt idx="53">
                  <c:v>2.21</c:v>
                </c:pt>
                <c:pt idx="54">
                  <c:v>0.83</c:v>
                </c:pt>
                <c:pt idx="55">
                  <c:v>0.72</c:v>
                </c:pt>
                <c:pt idx="56">
                  <c:v>0.77</c:v>
                </c:pt>
                <c:pt idx="57">
                  <c:v>0.59</c:v>
                </c:pt>
                <c:pt idx="58">
                  <c:v>3.11</c:v>
                </c:pt>
                <c:pt idx="59">
                  <c:v>3.46</c:v>
                </c:pt>
                <c:pt idx="60">
                  <c:v>2.72</c:v>
                </c:pt>
                <c:pt idx="61">
                  <c:v>2.2999999999999998</c:v>
                </c:pt>
                <c:pt idx="62">
                  <c:v>2.4500000000000002</c:v>
                </c:pt>
                <c:pt idx="63">
                  <c:v>2.56</c:v>
                </c:pt>
                <c:pt idx="64">
                  <c:v>2.2200000000000002</c:v>
                </c:pt>
                <c:pt idx="65">
                  <c:v>1.78</c:v>
                </c:pt>
                <c:pt idx="66">
                  <c:v>1.19</c:v>
                </c:pt>
                <c:pt idx="67">
                  <c:v>1.18</c:v>
                </c:pt>
                <c:pt idx="68">
                  <c:v>1.2</c:v>
                </c:pt>
                <c:pt idx="69">
                  <c:v>1.1599999999999999</c:v>
                </c:pt>
                <c:pt idx="70">
                  <c:v>0.45</c:v>
                </c:pt>
                <c:pt idx="71">
                  <c:v>0.16</c:v>
                </c:pt>
                <c:pt idx="72">
                  <c:v>7.0000000000000007E-2</c:v>
                </c:pt>
                <c:pt idx="73">
                  <c:v>0.17</c:v>
                </c:pt>
                <c:pt idx="74">
                  <c:v>0.1</c:v>
                </c:pt>
                <c:pt idx="75">
                  <c:v>0.24</c:v>
                </c:pt>
                <c:pt idx="76">
                  <c:v>0.24</c:v>
                </c:pt>
                <c:pt idx="77">
                  <c:v>0.21</c:v>
                </c:pt>
                <c:pt idx="78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3D-CC45-A1D5-E86BFC985206}"/>
            </c:ext>
          </c:extLst>
        </c:ser>
        <c:ser>
          <c:idx val="2"/>
          <c:order val="2"/>
          <c:tx>
            <c:v>Serie3</c:v>
          </c:tx>
          <c:spPr>
            <a:solidFill>
              <a:srgbClr val="1AA9D0">
                <a:alpha val="100000"/>
              </a:srgbClr>
            </a:solidFill>
            <a:ln w="3175" cap="flat">
              <a:solidFill>
                <a:srgbClr val="002060">
                  <a:alpha val="100000"/>
                </a:srgbClr>
              </a:solidFill>
              <a:round/>
            </a:ln>
          </c:spPr>
          <c:cat>
            <c:numRef>
              <c:f>'11'!$B$7:$B$85</c:f>
              <c:numCache>
                <c:formatCode>General</c:formatCode>
                <c:ptCount val="79"/>
                <c:pt idx="0">
                  <c:v>1861</c:v>
                </c:pt>
                <c:pt idx="1">
                  <c:v>1862</c:v>
                </c:pt>
                <c:pt idx="2">
                  <c:v>1863</c:v>
                </c:pt>
                <c:pt idx="3">
                  <c:v>1864</c:v>
                </c:pt>
                <c:pt idx="4">
                  <c:v>1865</c:v>
                </c:pt>
                <c:pt idx="5">
                  <c:v>1866</c:v>
                </c:pt>
                <c:pt idx="6">
                  <c:v>1867</c:v>
                </c:pt>
                <c:pt idx="7">
                  <c:v>1868</c:v>
                </c:pt>
                <c:pt idx="8">
                  <c:v>1869</c:v>
                </c:pt>
                <c:pt idx="9">
                  <c:v>1870</c:v>
                </c:pt>
                <c:pt idx="10">
                  <c:v>1871</c:v>
                </c:pt>
                <c:pt idx="11">
                  <c:v>1872</c:v>
                </c:pt>
                <c:pt idx="12">
                  <c:v>1873</c:v>
                </c:pt>
                <c:pt idx="13">
                  <c:v>1874</c:v>
                </c:pt>
                <c:pt idx="14">
                  <c:v>1875</c:v>
                </c:pt>
                <c:pt idx="15">
                  <c:v>1876</c:v>
                </c:pt>
                <c:pt idx="16">
                  <c:v>1877</c:v>
                </c:pt>
                <c:pt idx="17">
                  <c:v>1878</c:v>
                </c:pt>
                <c:pt idx="18">
                  <c:v>1879</c:v>
                </c:pt>
                <c:pt idx="19">
                  <c:v>1880</c:v>
                </c:pt>
                <c:pt idx="20">
                  <c:v>1881</c:v>
                </c:pt>
                <c:pt idx="21">
                  <c:v>1882</c:v>
                </c:pt>
                <c:pt idx="22">
                  <c:v>1883</c:v>
                </c:pt>
                <c:pt idx="23">
                  <c:v>1884</c:v>
                </c:pt>
                <c:pt idx="24">
                  <c:v>1885</c:v>
                </c:pt>
                <c:pt idx="25">
                  <c:v>1886</c:v>
                </c:pt>
                <c:pt idx="26">
                  <c:v>1887</c:v>
                </c:pt>
                <c:pt idx="27">
                  <c:v>1888</c:v>
                </c:pt>
                <c:pt idx="28">
                  <c:v>1889</c:v>
                </c:pt>
                <c:pt idx="29">
                  <c:v>1890</c:v>
                </c:pt>
                <c:pt idx="30">
                  <c:v>1891</c:v>
                </c:pt>
                <c:pt idx="31">
                  <c:v>1892</c:v>
                </c:pt>
                <c:pt idx="32">
                  <c:v>1893</c:v>
                </c:pt>
                <c:pt idx="33">
                  <c:v>1894</c:v>
                </c:pt>
                <c:pt idx="34">
                  <c:v>1895</c:v>
                </c:pt>
                <c:pt idx="35">
                  <c:v>1896</c:v>
                </c:pt>
                <c:pt idx="36">
                  <c:v>1897</c:v>
                </c:pt>
                <c:pt idx="37">
                  <c:v>1898</c:v>
                </c:pt>
                <c:pt idx="38">
                  <c:v>1899</c:v>
                </c:pt>
                <c:pt idx="39">
                  <c:v>1900</c:v>
                </c:pt>
                <c:pt idx="40">
                  <c:v>1901</c:v>
                </c:pt>
                <c:pt idx="41">
                  <c:v>1902</c:v>
                </c:pt>
                <c:pt idx="42">
                  <c:v>1903</c:v>
                </c:pt>
                <c:pt idx="43">
                  <c:v>1904</c:v>
                </c:pt>
                <c:pt idx="44">
                  <c:v>1905</c:v>
                </c:pt>
                <c:pt idx="45">
                  <c:v>1906</c:v>
                </c:pt>
                <c:pt idx="46">
                  <c:v>1907</c:v>
                </c:pt>
                <c:pt idx="47">
                  <c:v>1908</c:v>
                </c:pt>
                <c:pt idx="48">
                  <c:v>1909</c:v>
                </c:pt>
                <c:pt idx="49">
                  <c:v>1910</c:v>
                </c:pt>
                <c:pt idx="50">
                  <c:v>1911</c:v>
                </c:pt>
                <c:pt idx="51">
                  <c:v>1912</c:v>
                </c:pt>
                <c:pt idx="52">
                  <c:v>1913</c:v>
                </c:pt>
                <c:pt idx="53">
                  <c:v>1914</c:v>
                </c:pt>
                <c:pt idx="54">
                  <c:v>1915</c:v>
                </c:pt>
                <c:pt idx="55">
                  <c:v>1916</c:v>
                </c:pt>
                <c:pt idx="56">
                  <c:v>1917</c:v>
                </c:pt>
                <c:pt idx="57">
                  <c:v>1918</c:v>
                </c:pt>
                <c:pt idx="58">
                  <c:v>1919</c:v>
                </c:pt>
                <c:pt idx="59">
                  <c:v>1920</c:v>
                </c:pt>
                <c:pt idx="60">
                  <c:v>1921</c:v>
                </c:pt>
                <c:pt idx="61">
                  <c:v>1922</c:v>
                </c:pt>
                <c:pt idx="62">
                  <c:v>1923</c:v>
                </c:pt>
                <c:pt idx="63">
                  <c:v>1924</c:v>
                </c:pt>
                <c:pt idx="64">
                  <c:v>1925</c:v>
                </c:pt>
                <c:pt idx="65">
                  <c:v>1926</c:v>
                </c:pt>
                <c:pt idx="66">
                  <c:v>1927</c:v>
                </c:pt>
                <c:pt idx="67">
                  <c:v>1928</c:v>
                </c:pt>
                <c:pt idx="68">
                  <c:v>1929</c:v>
                </c:pt>
                <c:pt idx="69">
                  <c:v>1930</c:v>
                </c:pt>
                <c:pt idx="70">
                  <c:v>1931</c:v>
                </c:pt>
                <c:pt idx="71">
                  <c:v>1932</c:v>
                </c:pt>
                <c:pt idx="72">
                  <c:v>1933</c:v>
                </c:pt>
                <c:pt idx="73">
                  <c:v>1934</c:v>
                </c:pt>
                <c:pt idx="74">
                  <c:v>1935</c:v>
                </c:pt>
                <c:pt idx="75">
                  <c:v>1936</c:v>
                </c:pt>
                <c:pt idx="76">
                  <c:v>1937</c:v>
                </c:pt>
                <c:pt idx="77">
                  <c:v>1938</c:v>
                </c:pt>
                <c:pt idx="78">
                  <c:v>1939</c:v>
                </c:pt>
              </c:numCache>
            </c:numRef>
          </c:cat>
          <c:val>
            <c:numRef>
              <c:f>'11'!$E$7:$E$85</c:f>
              <c:numCache>
                <c:formatCode>0.00</c:formatCode>
                <c:ptCount val="79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0.02</c:v>
                </c:pt>
                <c:pt idx="5">
                  <c:v>0.02</c:v>
                </c:pt>
                <c:pt idx="6">
                  <c:v>0.02</c:v>
                </c:pt>
                <c:pt idx="7">
                  <c:v>0.03</c:v>
                </c:pt>
                <c:pt idx="8">
                  <c:v>0.03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0.03</c:v>
                </c:pt>
                <c:pt idx="13">
                  <c:v>0.03</c:v>
                </c:pt>
                <c:pt idx="14">
                  <c:v>0.05</c:v>
                </c:pt>
                <c:pt idx="15">
                  <c:v>0.05</c:v>
                </c:pt>
                <c:pt idx="16">
                  <c:v>0.05</c:v>
                </c:pt>
                <c:pt idx="17">
                  <c:v>0.05</c:v>
                </c:pt>
                <c:pt idx="18">
                  <c:v>0.06</c:v>
                </c:pt>
                <c:pt idx="19">
                  <c:v>0.05</c:v>
                </c:pt>
                <c:pt idx="20">
                  <c:v>0.06</c:v>
                </c:pt>
                <c:pt idx="21">
                  <c:v>0.06</c:v>
                </c:pt>
                <c:pt idx="22">
                  <c:v>7.0000000000000007E-2</c:v>
                </c:pt>
                <c:pt idx="23">
                  <c:v>0.06</c:v>
                </c:pt>
                <c:pt idx="24">
                  <c:v>0.06</c:v>
                </c:pt>
                <c:pt idx="25">
                  <c:v>0.06</c:v>
                </c:pt>
                <c:pt idx="26">
                  <c:v>0.08</c:v>
                </c:pt>
                <c:pt idx="27">
                  <c:v>0.08</c:v>
                </c:pt>
                <c:pt idx="28">
                  <c:v>0.08</c:v>
                </c:pt>
                <c:pt idx="29">
                  <c:v>0.09</c:v>
                </c:pt>
                <c:pt idx="30">
                  <c:v>0.22</c:v>
                </c:pt>
                <c:pt idx="31">
                  <c:v>0.23</c:v>
                </c:pt>
                <c:pt idx="32">
                  <c:v>0.21</c:v>
                </c:pt>
                <c:pt idx="33">
                  <c:v>0.19</c:v>
                </c:pt>
                <c:pt idx="34">
                  <c:v>0.19</c:v>
                </c:pt>
                <c:pt idx="35">
                  <c:v>0.21</c:v>
                </c:pt>
                <c:pt idx="36">
                  <c:v>0.23</c:v>
                </c:pt>
                <c:pt idx="37">
                  <c:v>0.25</c:v>
                </c:pt>
                <c:pt idx="38">
                  <c:v>0.3</c:v>
                </c:pt>
                <c:pt idx="39">
                  <c:v>0.32</c:v>
                </c:pt>
                <c:pt idx="40">
                  <c:v>0.47</c:v>
                </c:pt>
                <c:pt idx="41">
                  <c:v>0.48</c:v>
                </c:pt>
                <c:pt idx="42">
                  <c:v>0.44</c:v>
                </c:pt>
                <c:pt idx="43">
                  <c:v>0.42</c:v>
                </c:pt>
                <c:pt idx="44">
                  <c:v>0.6</c:v>
                </c:pt>
                <c:pt idx="45">
                  <c:v>0.57999999999999996</c:v>
                </c:pt>
                <c:pt idx="46">
                  <c:v>0.46</c:v>
                </c:pt>
                <c:pt idx="47">
                  <c:v>0.42</c:v>
                </c:pt>
                <c:pt idx="48">
                  <c:v>0.4</c:v>
                </c:pt>
                <c:pt idx="49">
                  <c:v>0.47</c:v>
                </c:pt>
                <c:pt idx="50">
                  <c:v>0.44</c:v>
                </c:pt>
                <c:pt idx="51">
                  <c:v>0.66</c:v>
                </c:pt>
                <c:pt idx="52">
                  <c:v>0.44</c:v>
                </c:pt>
                <c:pt idx="53">
                  <c:v>0.32</c:v>
                </c:pt>
                <c:pt idx="54">
                  <c:v>1.1200000000000001</c:v>
                </c:pt>
                <c:pt idx="55">
                  <c:v>0.86</c:v>
                </c:pt>
                <c:pt idx="56">
                  <c:v>0.83</c:v>
                </c:pt>
                <c:pt idx="57">
                  <c:v>0.62</c:v>
                </c:pt>
                <c:pt idx="58">
                  <c:v>0.36</c:v>
                </c:pt>
                <c:pt idx="59">
                  <c:v>0.95</c:v>
                </c:pt>
                <c:pt idx="60">
                  <c:v>1.1499999999999999</c:v>
                </c:pt>
                <c:pt idx="61">
                  <c:v>0.97</c:v>
                </c:pt>
                <c:pt idx="62">
                  <c:v>0.73</c:v>
                </c:pt>
                <c:pt idx="63">
                  <c:v>1.1200000000000001</c:v>
                </c:pt>
                <c:pt idx="64">
                  <c:v>0.56999999999999995</c:v>
                </c:pt>
                <c:pt idx="65">
                  <c:v>0.69</c:v>
                </c:pt>
                <c:pt idx="66">
                  <c:v>0.59</c:v>
                </c:pt>
                <c:pt idx="67">
                  <c:v>0.53</c:v>
                </c:pt>
                <c:pt idx="68">
                  <c:v>0.44</c:v>
                </c:pt>
                <c:pt idx="69">
                  <c:v>0.39</c:v>
                </c:pt>
                <c:pt idx="70">
                  <c:v>0.97</c:v>
                </c:pt>
                <c:pt idx="71">
                  <c:v>0.61</c:v>
                </c:pt>
                <c:pt idx="72">
                  <c:v>0.52</c:v>
                </c:pt>
                <c:pt idx="73">
                  <c:v>0.33</c:v>
                </c:pt>
                <c:pt idx="74">
                  <c:v>0.21</c:v>
                </c:pt>
                <c:pt idx="75">
                  <c:v>0.3</c:v>
                </c:pt>
                <c:pt idx="76">
                  <c:v>0.03</c:v>
                </c:pt>
                <c:pt idx="77">
                  <c:v>0.22</c:v>
                </c:pt>
                <c:pt idx="78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3D-CC45-A1D5-E86BFC9852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1"/>
        <c:axId val="2222"/>
      </c:areaChart>
      <c:catAx>
        <c:axId val="1111"/>
        <c:scaling>
          <c:orientation val="minMax"/>
        </c:scaling>
        <c:delete val="0"/>
        <c:axPos val="b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>
            <a:noFill/>
            <a:round/>
          </a:ln>
        </c:spPr>
        <c:txPr>
          <a:bodyPr rot="0" vert="horz" anchor="ctr" anchorCtr="1"/>
          <a:lstStyle/>
          <a:p>
            <a:pPr>
              <a:defRPr sz="700" b="0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endParaRPr lang="it-IT"/>
          </a:p>
        </c:txPr>
        <c:crossAx val="2222"/>
        <c:crosses val="autoZero"/>
        <c:auto val="1"/>
        <c:lblAlgn val="ctr"/>
        <c:lblOffset val="0"/>
        <c:tickLblSkip val="5"/>
        <c:tickMarkSkip val="4"/>
        <c:noMultiLvlLbl val="1"/>
      </c:catAx>
      <c:valAx>
        <c:axId val="2222"/>
        <c:scaling>
          <c:orientation val="minMax"/>
          <c:max val="6"/>
        </c:scaling>
        <c:delete val="0"/>
        <c:axPos val="l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title>
          <c:tx>
            <c:rich>
              <a:bodyPr rot="0" vert="horz" anchor="ctr" anchorCtr="1"/>
              <a:lstStyle/>
              <a:p>
                <a:pPr>
                  <a:defRPr sz="1000" b="0" i="0" u="none" baseline="0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r>
                  <a:rPr lang="ko-KR" altLang="en-US" sz="1000" b="0" i="0" u="none" baseline="0">
                    <a:solidFill>
                      <a:srgbClr val="000000"/>
                    </a:solidFill>
                    <a:latin typeface="Calibri"/>
                    <a:ea typeface="Calibri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3.6818993323686655E-2"/>
              <c:y val="8.9987273567643201E-4"/>
            </c:manualLayout>
          </c:layout>
          <c:overlay val="0"/>
          <c:spPr>
            <a:noFill/>
            <a:ln>
              <a:noFill/>
              <a:round/>
            </a:ln>
          </c:spPr>
        </c:title>
        <c:numFmt formatCode="#,##0" sourceLinked="0"/>
        <c:majorTickMark val="none"/>
        <c:minorTickMark val="none"/>
        <c:tickLblPos val="low"/>
        <c:spPr>
          <a:noFill/>
          <a:ln>
            <a:noFill/>
            <a:round/>
          </a:ln>
        </c:spPr>
        <c:txPr>
          <a:bodyPr/>
          <a:lstStyle/>
          <a:p>
            <a:pPr>
              <a:defRPr sz="700" b="0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endParaRPr lang="it-IT"/>
          </a:p>
        </c:txPr>
        <c:crossAx val="1111"/>
        <c:crosses val="autoZero"/>
        <c:crossBetween val="between"/>
      </c:valAx>
      <c:spPr>
        <a:solidFill>
          <a:srgbClr val="EAEAEA">
            <a:alpha val="100000"/>
          </a:srgbClr>
        </a:solidFill>
        <a:ln w="9525" cap="flat">
          <a:solidFill>
            <a:srgbClr val="FFFFFF">
              <a:alpha val="100000"/>
            </a:srgbClr>
          </a:solidFill>
          <a:round/>
        </a:ln>
      </c:spPr>
    </c:plotArea>
    <c:plotVisOnly val="1"/>
    <c:dispBlanksAs val="gap"/>
    <c:showDLblsOverMax val="1"/>
  </c:chart>
  <c:spPr>
    <a:solidFill>
      <a:srgbClr val="FFFFFF">
        <a:alpha val="100000"/>
      </a:srgbClr>
    </a:solidFill>
    <a:ln>
      <a:noFill/>
      <a:round/>
    </a:ln>
  </c:spPr>
  <c:txPr>
    <a:bodyPr/>
    <a:lstStyle/>
    <a:p>
      <a:pPr>
        <a:defRPr sz="700" b="0" i="0" u="none" baseline="0">
          <a:solidFill>
            <a:srgbClr val="000000"/>
          </a:solidFill>
          <a:latin typeface="Arial"/>
          <a:ea typeface="Arial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plotArea>
      <c:layout>
        <c:manualLayout>
          <c:xMode val="edge"/>
          <c:yMode val="edge"/>
          <c:x val="2.6763990267639901E-2"/>
          <c:y val="0.1116751269035533"/>
          <c:w val="0.94647201946472015"/>
          <c:h val="0.8629441624365482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'12'!$C$4</c:f>
              <c:strCache>
                <c:ptCount val="1"/>
                <c:pt idx="0">
                  <c:v>Germania</c:v>
                </c:pt>
              </c:strCache>
            </c:strRef>
          </c:tx>
          <c:spPr>
            <a:solidFill>
              <a:srgbClr val="FFC000"/>
            </a:solidFill>
            <a:ln>
              <a:noFill/>
              <a:round/>
            </a:ln>
          </c:spPr>
          <c:invertIfNegative val="1"/>
          <c:dLbls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CD-724D-9CB0-855FA06997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anchor="b" anchorCtr="1"/>
              <a:lstStyle/>
              <a:p>
                <a:pPr>
                  <a:defRPr sz="900" b="0" i="0" u="none" baseline="0">
                    <a:solidFill>
                      <a:srgbClr val="000000"/>
                    </a:solidFill>
                    <a:latin typeface="Arial Narrow"/>
                    <a:ea typeface="Arial Narrow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'12'!$B$5:$B$18</c:f>
              <c:strCache>
                <c:ptCount val="14"/>
                <c:pt idx="0">
                  <c:v>Commer
cio e finanza</c:v>
                </c:pt>
                <c:pt idx="1">
                  <c:v>Estratt.</c:v>
                </c:pt>
                <c:pt idx="2">
                  <c:v>Ferrovie</c:v>
                </c:pt>
                <c:pt idx="3">
                  <c:v>Tram e 
ferr.mont.</c:v>
                </c:pt>
                <c:pt idx="4">
                  <c:v>Tessile</c:v>
                </c:pt>
                <c:pt idx="5">
                  <c:v>Alim.</c:v>
                </c:pt>
                <c:pt idx="6">
                  <c:v>Elettr.</c:v>
                </c:pt>
                <c:pt idx="7">
                  <c:v>Meccanica</c:v>
                </c:pt>
                <c:pt idx="8">
                  <c:v>Pr.
Min. n.m.</c:v>
                </c:pt>
                <c:pt idx="9">
                  <c:v>Chimica
 &amp; farma</c:v>
                </c:pt>
                <c:pt idx="10">
                  <c:v>Pr.
Metallo</c:v>
                </c:pt>
                <c:pt idx="11">
                  <c:v>Trasp.
marittimi</c:v>
                </c:pt>
                <c:pt idx="12">
                  <c:v>Alberghi 
e ristoranti</c:v>
                </c:pt>
                <c:pt idx="13">
                  <c:v>Totale</c:v>
                </c:pt>
              </c:strCache>
            </c:strRef>
          </c:cat>
          <c:val>
            <c:numRef>
              <c:f>'12'!$C$5:$C$18</c:f>
              <c:numCache>
                <c:formatCode>General</c:formatCode>
                <c:ptCount val="14"/>
                <c:pt idx="0">
                  <c:v>31673</c:v>
                </c:pt>
                <c:pt idx="1">
                  <c:v>3707</c:v>
                </c:pt>
                <c:pt idx="2">
                  <c:v>38895</c:v>
                </c:pt>
                <c:pt idx="3">
                  <c:v>1507</c:v>
                </c:pt>
                <c:pt idx="4">
                  <c:v>4250</c:v>
                </c:pt>
                <c:pt idx="5">
                  <c:v>4467</c:v>
                </c:pt>
                <c:pt idx="6">
                  <c:v>23257</c:v>
                </c:pt>
                <c:pt idx="7">
                  <c:v>15249</c:v>
                </c:pt>
                <c:pt idx="8">
                  <c:v>1719</c:v>
                </c:pt>
                <c:pt idx="9">
                  <c:v>6106</c:v>
                </c:pt>
                <c:pt idx="10">
                  <c:v>7010</c:v>
                </c:pt>
                <c:pt idx="11">
                  <c:v>315</c:v>
                </c:pt>
                <c:pt idx="12">
                  <c:v>1337</c:v>
                </c:pt>
                <c:pt idx="13" formatCode="0%">
                  <c:v>0.20646545762298699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8ECD-724D-9CB0-855FA0699747}"/>
            </c:ext>
          </c:extLst>
        </c:ser>
        <c:ser>
          <c:idx val="1"/>
          <c:order val="1"/>
          <c:tx>
            <c:strRef>
              <c:f>'12'!$D$4</c:f>
              <c:strCache>
                <c:ptCount val="1"/>
                <c:pt idx="0">
                  <c:v>Svizzera</c:v>
                </c:pt>
              </c:strCache>
            </c:strRef>
          </c:tx>
          <c:spPr>
            <a:solidFill>
              <a:srgbClr val="FF0000"/>
            </a:solidFill>
            <a:ln>
              <a:noFill/>
              <a:round/>
            </a:ln>
          </c:spPr>
          <c:invertIfNegative val="1"/>
          <c:dLbls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CD-724D-9CB0-855FA06997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anchor="b" anchorCtr="1"/>
              <a:lstStyle/>
              <a:p>
                <a:pPr>
                  <a:defRPr sz="900" b="0" i="0" u="none" baseline="0">
                    <a:solidFill>
                      <a:srgbClr val="000000"/>
                    </a:solidFill>
                    <a:latin typeface="Arial Narrow"/>
                    <a:ea typeface="Arial Narrow"/>
                  </a:defRPr>
                </a:pPr>
                <a:endParaRPr lang="it-IT"/>
              </a:p>
            </c:txPr>
            <c:showLegendKey val="1"/>
            <c:showVal val="1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'12'!$B$5:$B$18</c:f>
              <c:strCache>
                <c:ptCount val="14"/>
                <c:pt idx="0">
                  <c:v>Commer
cio e finanza</c:v>
                </c:pt>
                <c:pt idx="1">
                  <c:v>Estratt.</c:v>
                </c:pt>
                <c:pt idx="2">
                  <c:v>Ferrovie</c:v>
                </c:pt>
                <c:pt idx="3">
                  <c:v>Tram e 
ferr.mont.</c:v>
                </c:pt>
                <c:pt idx="4">
                  <c:v>Tessile</c:v>
                </c:pt>
                <c:pt idx="5">
                  <c:v>Alim.</c:v>
                </c:pt>
                <c:pt idx="6">
                  <c:v>Elettr.</c:v>
                </c:pt>
                <c:pt idx="7">
                  <c:v>Meccanica</c:v>
                </c:pt>
                <c:pt idx="8">
                  <c:v>Pr.
Min. n.m.</c:v>
                </c:pt>
                <c:pt idx="9">
                  <c:v>Chimica
 &amp; farma</c:v>
                </c:pt>
                <c:pt idx="10">
                  <c:v>Pr.
Metallo</c:v>
                </c:pt>
                <c:pt idx="11">
                  <c:v>Trasp.
marittimi</c:v>
                </c:pt>
                <c:pt idx="12">
                  <c:v>Alberghi 
e ristoranti</c:v>
                </c:pt>
                <c:pt idx="13">
                  <c:v>Totale</c:v>
                </c:pt>
              </c:strCache>
            </c:strRef>
          </c:cat>
          <c:val>
            <c:numRef>
              <c:f>'12'!$D$5:$D$18</c:f>
              <c:numCache>
                <c:formatCode>General</c:formatCode>
                <c:ptCount val="14"/>
                <c:pt idx="0">
                  <c:v>14108</c:v>
                </c:pt>
                <c:pt idx="1">
                  <c:v>3219</c:v>
                </c:pt>
                <c:pt idx="2">
                  <c:v>6390</c:v>
                </c:pt>
                <c:pt idx="3">
                  <c:v>3207</c:v>
                </c:pt>
                <c:pt idx="4">
                  <c:v>42434</c:v>
                </c:pt>
                <c:pt idx="5">
                  <c:v>7012</c:v>
                </c:pt>
                <c:pt idx="6">
                  <c:v>6717</c:v>
                </c:pt>
                <c:pt idx="7">
                  <c:v>4420</c:v>
                </c:pt>
                <c:pt idx="8">
                  <c:v>933</c:v>
                </c:pt>
                <c:pt idx="9">
                  <c:v>6376</c:v>
                </c:pt>
                <c:pt idx="10">
                  <c:v>2726</c:v>
                </c:pt>
                <c:pt idx="11">
                  <c:v>1315</c:v>
                </c:pt>
                <c:pt idx="12">
                  <c:v>4453</c:v>
                </c:pt>
                <c:pt idx="13" formatCode="0%">
                  <c:v>0.167488109731464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3-8ECD-724D-9CB0-855FA0699747}"/>
            </c:ext>
          </c:extLst>
        </c:ser>
        <c:ser>
          <c:idx val="2"/>
          <c:order val="2"/>
          <c:tx>
            <c:strRef>
              <c:f>'12'!$E$4</c:f>
              <c:strCache>
                <c:ptCount val="1"/>
                <c:pt idx="0">
                  <c:v>Francia</c:v>
                </c:pt>
              </c:strCache>
            </c:strRef>
          </c:tx>
          <c:spPr>
            <a:solidFill>
              <a:srgbClr val="0070C0"/>
            </a:solidFill>
            <a:ln>
              <a:noFill/>
              <a:round/>
            </a:ln>
          </c:spPr>
          <c:invertIfNegative val="1"/>
          <c:dLbls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ECD-724D-9CB0-855FA06997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anchor="b" anchorCtr="1"/>
              <a:lstStyle/>
              <a:p>
                <a:pPr>
                  <a:defRPr sz="900" b="0" i="0" u="none" baseline="0">
                    <a:solidFill>
                      <a:srgbClr val="000000"/>
                    </a:solidFill>
                    <a:latin typeface="Arial Narrow"/>
                    <a:ea typeface="Arial Narrow"/>
                  </a:defRPr>
                </a:pPr>
                <a:endParaRPr lang="it-IT"/>
              </a:p>
            </c:txPr>
            <c:showLegendKey val="1"/>
            <c:showVal val="1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'12'!$B$5:$B$18</c:f>
              <c:strCache>
                <c:ptCount val="14"/>
                <c:pt idx="0">
                  <c:v>Commer
cio e finanza</c:v>
                </c:pt>
                <c:pt idx="1">
                  <c:v>Estratt.</c:v>
                </c:pt>
                <c:pt idx="2">
                  <c:v>Ferrovie</c:v>
                </c:pt>
                <c:pt idx="3">
                  <c:v>Tram e 
ferr.mont.</c:v>
                </c:pt>
                <c:pt idx="4">
                  <c:v>Tessile</c:v>
                </c:pt>
                <c:pt idx="5">
                  <c:v>Alim.</c:v>
                </c:pt>
                <c:pt idx="6">
                  <c:v>Elettr.</c:v>
                </c:pt>
                <c:pt idx="7">
                  <c:v>Meccanica</c:v>
                </c:pt>
                <c:pt idx="8">
                  <c:v>Pr.
Min. n.m.</c:v>
                </c:pt>
                <c:pt idx="9">
                  <c:v>Chimica
 &amp; farma</c:v>
                </c:pt>
                <c:pt idx="10">
                  <c:v>Pr.
Metallo</c:v>
                </c:pt>
                <c:pt idx="11">
                  <c:v>Trasp.
marittimi</c:v>
                </c:pt>
                <c:pt idx="12">
                  <c:v>Alberghi 
e ristoranti</c:v>
                </c:pt>
                <c:pt idx="13">
                  <c:v>Totale</c:v>
                </c:pt>
              </c:strCache>
            </c:strRef>
          </c:cat>
          <c:val>
            <c:numRef>
              <c:f>'12'!$E$5:$E$18</c:f>
              <c:numCache>
                <c:formatCode>General</c:formatCode>
                <c:ptCount val="14"/>
                <c:pt idx="0">
                  <c:v>5765</c:v>
                </c:pt>
                <c:pt idx="1">
                  <c:v>18645</c:v>
                </c:pt>
                <c:pt idx="2">
                  <c:v>10656</c:v>
                </c:pt>
                <c:pt idx="3">
                  <c:v>8698</c:v>
                </c:pt>
                <c:pt idx="4">
                  <c:v>3639</c:v>
                </c:pt>
                <c:pt idx="5">
                  <c:v>2962</c:v>
                </c:pt>
                <c:pt idx="6">
                  <c:v>4415</c:v>
                </c:pt>
                <c:pt idx="7">
                  <c:v>7401</c:v>
                </c:pt>
                <c:pt idx="8">
                  <c:v>33723</c:v>
                </c:pt>
                <c:pt idx="9">
                  <c:v>10304</c:v>
                </c:pt>
                <c:pt idx="10">
                  <c:v>6970</c:v>
                </c:pt>
                <c:pt idx="11">
                  <c:v>2400</c:v>
                </c:pt>
                <c:pt idx="12">
                  <c:v>128</c:v>
                </c:pt>
                <c:pt idx="13" formatCode="0%">
                  <c:v>0.122848077083724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5-8ECD-724D-9CB0-855FA0699747}"/>
            </c:ext>
          </c:extLst>
        </c:ser>
        <c:ser>
          <c:idx val="3"/>
          <c:order val="3"/>
          <c:tx>
            <c:strRef>
              <c:f>'12'!$F$4</c:f>
              <c:strCache>
                <c:ptCount val="1"/>
                <c:pt idx="0">
                  <c:v>Gran Bretagna</c:v>
                </c:pt>
              </c:strCache>
            </c:strRef>
          </c:tx>
          <c:spPr>
            <a:solidFill>
              <a:srgbClr val="7030A0"/>
            </a:solidFill>
            <a:ln>
              <a:noFill/>
              <a:round/>
            </a:ln>
          </c:spPr>
          <c:invertIfNegative val="1"/>
          <c:dLbls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ECD-724D-9CB0-855FA06997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anchor="b" anchorCtr="1"/>
              <a:lstStyle/>
              <a:p>
                <a:pPr>
                  <a:defRPr sz="900" b="0" i="0" u="none" baseline="0">
                    <a:solidFill>
                      <a:srgbClr val="000000"/>
                    </a:solidFill>
                    <a:latin typeface="Arial Narrow"/>
                    <a:ea typeface="Arial Narrow"/>
                  </a:defRPr>
                </a:pPr>
                <a:endParaRPr lang="it-IT"/>
              </a:p>
            </c:txPr>
            <c:showLegendKey val="1"/>
            <c:showVal val="1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'12'!$B$5:$B$18</c:f>
              <c:strCache>
                <c:ptCount val="14"/>
                <c:pt idx="0">
                  <c:v>Commer
cio e finanza</c:v>
                </c:pt>
                <c:pt idx="1">
                  <c:v>Estratt.</c:v>
                </c:pt>
                <c:pt idx="2">
                  <c:v>Ferrovie</c:v>
                </c:pt>
                <c:pt idx="3">
                  <c:v>Tram e 
ferr.mont.</c:v>
                </c:pt>
                <c:pt idx="4">
                  <c:v>Tessile</c:v>
                </c:pt>
                <c:pt idx="5">
                  <c:v>Alim.</c:v>
                </c:pt>
                <c:pt idx="6">
                  <c:v>Elettr.</c:v>
                </c:pt>
                <c:pt idx="7">
                  <c:v>Meccanica</c:v>
                </c:pt>
                <c:pt idx="8">
                  <c:v>Pr.
Min. n.m.</c:v>
                </c:pt>
                <c:pt idx="9">
                  <c:v>Chimica
 &amp; farma</c:v>
                </c:pt>
                <c:pt idx="10">
                  <c:v>Pr.
Metallo</c:v>
                </c:pt>
                <c:pt idx="11">
                  <c:v>Trasp.
marittimi</c:v>
                </c:pt>
                <c:pt idx="12">
                  <c:v>Alberghi 
e ristoranti</c:v>
                </c:pt>
                <c:pt idx="13">
                  <c:v>Totale</c:v>
                </c:pt>
              </c:strCache>
            </c:strRef>
          </c:cat>
          <c:val>
            <c:numRef>
              <c:f>'12'!$F$5:$F$18</c:f>
              <c:numCache>
                <c:formatCode>General</c:formatCode>
                <c:ptCount val="14"/>
                <c:pt idx="0">
                  <c:v>66640</c:v>
                </c:pt>
                <c:pt idx="1">
                  <c:v>61476</c:v>
                </c:pt>
                <c:pt idx="2">
                  <c:v>17525</c:v>
                </c:pt>
                <c:pt idx="3">
                  <c:v>10705</c:v>
                </c:pt>
                <c:pt idx="4">
                  <c:v>3345</c:v>
                </c:pt>
                <c:pt idx="5">
                  <c:v>26087</c:v>
                </c:pt>
                <c:pt idx="6">
                  <c:v>5542</c:v>
                </c:pt>
                <c:pt idx="7">
                  <c:v>5645</c:v>
                </c:pt>
                <c:pt idx="8">
                  <c:v>3575</c:v>
                </c:pt>
                <c:pt idx="9">
                  <c:v>716</c:v>
                </c:pt>
                <c:pt idx="10">
                  <c:v>975</c:v>
                </c:pt>
                <c:pt idx="11">
                  <c:v>12562</c:v>
                </c:pt>
                <c:pt idx="12">
                  <c:v>7125</c:v>
                </c:pt>
                <c:pt idx="13" formatCode="0%">
                  <c:v>0.30911411508054398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7-8ECD-724D-9CB0-855FA0699747}"/>
            </c:ext>
          </c:extLst>
        </c:ser>
        <c:ser>
          <c:idx val="4"/>
          <c:order val="4"/>
          <c:tx>
            <c:strRef>
              <c:f>'12'!$G$4</c:f>
              <c:strCache>
                <c:ptCount val="1"/>
                <c:pt idx="0">
                  <c:v>Belgio</c:v>
                </c:pt>
              </c:strCache>
            </c:strRef>
          </c:tx>
          <c:spPr>
            <a:solidFill>
              <a:srgbClr val="A6A6A6"/>
            </a:solidFill>
            <a:ln>
              <a:noFill/>
              <a:round/>
            </a:ln>
          </c:spPr>
          <c:invertIfNegative val="1"/>
          <c:dLbls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ECD-724D-9CB0-855FA06997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anchor="b" anchorCtr="1"/>
              <a:lstStyle/>
              <a:p>
                <a:pPr>
                  <a:defRPr sz="900" b="0" i="0" u="none" baseline="0">
                    <a:solidFill>
                      <a:srgbClr val="000000"/>
                    </a:solidFill>
                    <a:latin typeface="Arial Narrow"/>
                    <a:ea typeface="Arial Narrow"/>
                  </a:defRPr>
                </a:pPr>
                <a:endParaRPr lang="it-IT"/>
              </a:p>
            </c:txPr>
            <c:showLegendKey val="1"/>
            <c:showVal val="1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'12'!$B$5:$B$18</c:f>
              <c:strCache>
                <c:ptCount val="14"/>
                <c:pt idx="0">
                  <c:v>Commer
cio e finanza</c:v>
                </c:pt>
                <c:pt idx="1">
                  <c:v>Estratt.</c:v>
                </c:pt>
                <c:pt idx="2">
                  <c:v>Ferrovie</c:v>
                </c:pt>
                <c:pt idx="3">
                  <c:v>Tram e 
ferr.mont.</c:v>
                </c:pt>
                <c:pt idx="4">
                  <c:v>Tessile</c:v>
                </c:pt>
                <c:pt idx="5">
                  <c:v>Alim.</c:v>
                </c:pt>
                <c:pt idx="6">
                  <c:v>Elettr.</c:v>
                </c:pt>
                <c:pt idx="7">
                  <c:v>Meccanica</c:v>
                </c:pt>
                <c:pt idx="8">
                  <c:v>Pr.
Min. n.m.</c:v>
                </c:pt>
                <c:pt idx="9">
                  <c:v>Chimica
 &amp; farma</c:v>
                </c:pt>
                <c:pt idx="10">
                  <c:v>Pr.
Metallo</c:v>
                </c:pt>
                <c:pt idx="11">
                  <c:v>Trasp.
marittimi</c:v>
                </c:pt>
                <c:pt idx="12">
                  <c:v>Alberghi 
e ristoranti</c:v>
                </c:pt>
                <c:pt idx="13">
                  <c:v>Totale</c:v>
                </c:pt>
              </c:strCache>
            </c:strRef>
          </c:cat>
          <c:val>
            <c:numRef>
              <c:f>'12'!$G$5:$G$18</c:f>
              <c:numCache>
                <c:formatCode>General</c:formatCode>
                <c:ptCount val="14"/>
                <c:pt idx="0">
                  <c:v>210</c:v>
                </c:pt>
                <c:pt idx="1">
                  <c:v>7595</c:v>
                </c:pt>
                <c:pt idx="2">
                  <c:v>7583</c:v>
                </c:pt>
                <c:pt idx="3">
                  <c:v>57031</c:v>
                </c:pt>
                <c:pt idx="4">
                  <c:v>996</c:v>
                </c:pt>
                <c:pt idx="5">
                  <c:v>9322</c:v>
                </c:pt>
                <c:pt idx="6">
                  <c:v>4506</c:v>
                </c:pt>
                <c:pt idx="7">
                  <c:v>2981</c:v>
                </c:pt>
                <c:pt idx="9">
                  <c:v>3190</c:v>
                </c:pt>
                <c:pt idx="10">
                  <c:v>615</c:v>
                </c:pt>
                <c:pt idx="12">
                  <c:v>100</c:v>
                </c:pt>
                <c:pt idx="13" formatCode="0%">
                  <c:v>0.14333782057163699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9-8ECD-724D-9CB0-855FA0699747}"/>
            </c:ext>
          </c:extLst>
        </c:ser>
        <c:ser>
          <c:idx val="5"/>
          <c:order val="5"/>
          <c:tx>
            <c:strRef>
              <c:f>'12'!$H$4</c:f>
              <c:strCache>
                <c:ptCount val="1"/>
                <c:pt idx="0">
                  <c:v>Austria-Ungh</c:v>
                </c:pt>
              </c:strCache>
            </c:strRef>
          </c:tx>
          <c:spPr>
            <a:solidFill>
              <a:srgbClr val="70AD47"/>
            </a:solidFill>
            <a:ln>
              <a:noFill/>
              <a:round/>
            </a:ln>
          </c:spPr>
          <c:invertIfNegative val="1"/>
          <c:cat>
            <c:strRef>
              <c:f>'12'!$B$5:$B$18</c:f>
              <c:strCache>
                <c:ptCount val="14"/>
                <c:pt idx="0">
                  <c:v>Commer
cio e finanza</c:v>
                </c:pt>
                <c:pt idx="1">
                  <c:v>Estratt.</c:v>
                </c:pt>
                <c:pt idx="2">
                  <c:v>Ferrovie</c:v>
                </c:pt>
                <c:pt idx="3">
                  <c:v>Tram e 
ferr.mont.</c:v>
                </c:pt>
                <c:pt idx="4">
                  <c:v>Tessile</c:v>
                </c:pt>
                <c:pt idx="5">
                  <c:v>Alim.</c:v>
                </c:pt>
                <c:pt idx="6">
                  <c:v>Elettr.</c:v>
                </c:pt>
                <c:pt idx="7">
                  <c:v>Meccanica</c:v>
                </c:pt>
                <c:pt idx="8">
                  <c:v>Pr.
Min. n.m.</c:v>
                </c:pt>
                <c:pt idx="9">
                  <c:v>Chimica
 &amp; farma</c:v>
                </c:pt>
                <c:pt idx="10">
                  <c:v>Pr.
Metallo</c:v>
                </c:pt>
                <c:pt idx="11">
                  <c:v>Trasp.
marittimi</c:v>
                </c:pt>
                <c:pt idx="12">
                  <c:v>Alberghi 
e ristoranti</c:v>
                </c:pt>
                <c:pt idx="13">
                  <c:v>Totale</c:v>
                </c:pt>
              </c:strCache>
            </c:strRef>
          </c:cat>
          <c:val>
            <c:numRef>
              <c:f>'12'!$H$5:$H$18</c:f>
              <c:numCache>
                <c:formatCode>General</c:formatCode>
                <c:ptCount val="14"/>
                <c:pt idx="0">
                  <c:v>5162</c:v>
                </c:pt>
                <c:pt idx="1">
                  <c:v>500</c:v>
                </c:pt>
                <c:pt idx="2">
                  <c:v>4270</c:v>
                </c:pt>
                <c:pt idx="3">
                  <c:v>606</c:v>
                </c:pt>
                <c:pt idx="4">
                  <c:v>1004</c:v>
                </c:pt>
                <c:pt idx="5">
                  <c:v>653</c:v>
                </c:pt>
                <c:pt idx="6">
                  <c:v>2955</c:v>
                </c:pt>
                <c:pt idx="7">
                  <c:v>302</c:v>
                </c:pt>
                <c:pt idx="8">
                  <c:v>1018</c:v>
                </c:pt>
                <c:pt idx="9">
                  <c:v>908</c:v>
                </c:pt>
                <c:pt idx="10">
                  <c:v>868</c:v>
                </c:pt>
                <c:pt idx="11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A-8ECD-724D-9CB0-855FA0699747}"/>
            </c:ext>
          </c:extLst>
        </c:ser>
        <c:ser>
          <c:idx val="6"/>
          <c:order val="6"/>
          <c:tx>
            <c:strRef>
              <c:f>'12'!$I$4</c:f>
              <c:strCache>
                <c:ptCount val="1"/>
                <c:pt idx="0">
                  <c:v>Altri </c:v>
                </c:pt>
              </c:strCache>
            </c:strRef>
          </c:tx>
          <c:spPr>
            <a:solidFill>
              <a:srgbClr val="FFFFFF"/>
            </a:solidFill>
            <a:ln>
              <a:noFill/>
              <a:round/>
            </a:ln>
          </c:spPr>
          <c:invertIfNegative val="1"/>
          <c:dLbls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ECD-724D-9CB0-855FA06997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anchor="b" anchorCtr="1"/>
              <a:lstStyle/>
              <a:p>
                <a:pPr>
                  <a:defRPr sz="900" b="0" i="0" u="none" baseline="0">
                    <a:solidFill>
                      <a:srgbClr val="000000"/>
                    </a:solidFill>
                    <a:latin typeface="Arial Narrow"/>
                    <a:ea typeface="Arial Narrow"/>
                  </a:defRPr>
                </a:pPr>
                <a:endParaRPr lang="it-IT"/>
              </a:p>
            </c:txPr>
            <c:showLegendKey val="1"/>
            <c:showVal val="1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'12'!$B$5:$B$18</c:f>
              <c:strCache>
                <c:ptCount val="14"/>
                <c:pt idx="0">
                  <c:v>Commer
cio e finanza</c:v>
                </c:pt>
                <c:pt idx="1">
                  <c:v>Estratt.</c:v>
                </c:pt>
                <c:pt idx="2">
                  <c:v>Ferrovie</c:v>
                </c:pt>
                <c:pt idx="3">
                  <c:v>Tram e 
ferr.mont.</c:v>
                </c:pt>
                <c:pt idx="4">
                  <c:v>Tessile</c:v>
                </c:pt>
                <c:pt idx="5">
                  <c:v>Alim.</c:v>
                </c:pt>
                <c:pt idx="6">
                  <c:v>Elettr.</c:v>
                </c:pt>
                <c:pt idx="7">
                  <c:v>Meccanica</c:v>
                </c:pt>
                <c:pt idx="8">
                  <c:v>Pr.
Min. n.m.</c:v>
                </c:pt>
                <c:pt idx="9">
                  <c:v>Chimica
 &amp; farma</c:v>
                </c:pt>
                <c:pt idx="10">
                  <c:v>Pr.
Metallo</c:v>
                </c:pt>
                <c:pt idx="11">
                  <c:v>Trasp.
marittimi</c:v>
                </c:pt>
                <c:pt idx="12">
                  <c:v>Alberghi 
e ristoranti</c:v>
                </c:pt>
                <c:pt idx="13">
                  <c:v>Totale</c:v>
                </c:pt>
              </c:strCache>
            </c:strRef>
          </c:cat>
          <c:val>
            <c:numRef>
              <c:f>'12'!$I$5:$I$18</c:f>
              <c:numCache>
                <c:formatCode>General</c:formatCode>
                <c:ptCount val="14"/>
                <c:pt idx="0">
                  <c:v>10100</c:v>
                </c:pt>
                <c:pt idx="1">
                  <c:v>3350</c:v>
                </c:pt>
                <c:pt idx="2">
                  <c:v>1970</c:v>
                </c:pt>
                <c:pt idx="3">
                  <c:v>100</c:v>
                </c:pt>
                <c:pt idx="4">
                  <c:v>150</c:v>
                </c:pt>
                <c:pt idx="5">
                  <c:v>178</c:v>
                </c:pt>
                <c:pt idx="6">
                  <c:v>2750</c:v>
                </c:pt>
                <c:pt idx="7">
                  <c:v>5710</c:v>
                </c:pt>
                <c:pt idx="8">
                  <c:v>55</c:v>
                </c:pt>
                <c:pt idx="9">
                  <c:v>25</c:v>
                </c:pt>
                <c:pt idx="12">
                  <c:v>27</c:v>
                </c:pt>
                <c:pt idx="13" formatCode="0%">
                  <c:v>5.07464199096435E-2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C-8ECD-724D-9CB0-855FA0699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overlap val="100"/>
        <c:axId val="1111"/>
        <c:axId val="2222"/>
      </c:barChart>
      <c:lineChart>
        <c:grouping val="standard"/>
        <c:varyColors val="0"/>
        <c:ser>
          <c:idx val="7"/>
          <c:order val="7"/>
          <c:tx>
            <c:strRef>
              <c:f>'12'!$J$4</c:f>
              <c:strCache>
                <c:ptCount val="1"/>
                <c:pt idx="0">
                  <c:v>% Totale (sc.destra)</c:v>
                </c:pt>
              </c:strCache>
            </c:strRef>
          </c:tx>
          <c:spPr>
            <a:ln>
              <a:noFill/>
              <a:round/>
            </a:ln>
          </c:spPr>
          <c:marker>
            <c:symbol val="diamond"/>
            <c:size val="6"/>
            <c:spPr>
              <a:solidFill>
                <a:srgbClr val="FFFFFF">
                  <a:alpha val="100000"/>
                </a:srgbClr>
              </a:solidFill>
              <a:ln w="3175" cap="flat">
                <a:solidFill>
                  <a:srgbClr val="141E28">
                    <a:alpha val="100000"/>
                  </a:srgbClr>
                </a:solidFill>
                <a:round/>
              </a:ln>
            </c:spPr>
          </c:marker>
          <c:cat>
            <c:strRef>
              <c:f>'12'!$B$5:$B$17</c:f>
              <c:strCache>
                <c:ptCount val="13"/>
                <c:pt idx="0">
                  <c:v>Commer
cio e finanza</c:v>
                </c:pt>
                <c:pt idx="1">
                  <c:v>Estratt.</c:v>
                </c:pt>
                <c:pt idx="2">
                  <c:v>Ferrovie</c:v>
                </c:pt>
                <c:pt idx="3">
                  <c:v>Tram e 
ferr.mont.</c:v>
                </c:pt>
                <c:pt idx="4">
                  <c:v>Tessile</c:v>
                </c:pt>
                <c:pt idx="5">
                  <c:v>Alim.</c:v>
                </c:pt>
                <c:pt idx="6">
                  <c:v>Elettr.</c:v>
                </c:pt>
                <c:pt idx="7">
                  <c:v>Meccanica</c:v>
                </c:pt>
                <c:pt idx="8">
                  <c:v>Pr.
Min. n.m.</c:v>
                </c:pt>
                <c:pt idx="9">
                  <c:v>Chimica
 &amp; farma</c:v>
                </c:pt>
                <c:pt idx="10">
                  <c:v>Pr.
Metallo</c:v>
                </c:pt>
                <c:pt idx="11">
                  <c:v>Trasp.
marittimi</c:v>
                </c:pt>
                <c:pt idx="12">
                  <c:v>Alberghi 
e ristoranti</c:v>
                </c:pt>
              </c:strCache>
            </c:strRef>
          </c:cat>
          <c:val>
            <c:numRef>
              <c:f>'12'!$J$5:$J$17</c:f>
              <c:numCache>
                <c:formatCode>0.0</c:formatCode>
                <c:ptCount val="13"/>
                <c:pt idx="0">
                  <c:v>19.821770460878632</c:v>
                </c:pt>
                <c:pt idx="1">
                  <c:v>14.606576607706671</c:v>
                </c:pt>
                <c:pt idx="2">
                  <c:v>12.945147479085687</c:v>
                </c:pt>
                <c:pt idx="3">
                  <c:v>12.139125224863154</c:v>
                </c:pt>
                <c:pt idx="4">
                  <c:v>8.2779301170548969</c:v>
                </c:pt>
                <c:pt idx="5">
                  <c:v>7.5161019073141144</c:v>
                </c:pt>
                <c:pt idx="6">
                  <c:v>7.4361670416239685</c:v>
                </c:pt>
                <c:pt idx="7">
                  <c:v>6.1853866014928096</c:v>
                </c:pt>
                <c:pt idx="8">
                  <c:v>6.0837996200498594</c:v>
                </c:pt>
                <c:pt idx="9">
                  <c:v>4.0968472443233637</c:v>
                </c:pt>
                <c:pt idx="10">
                  <c:v>2.8420626457995639</c:v>
                </c:pt>
                <c:pt idx="11">
                  <c:v>2.4754596996287996</c:v>
                </c:pt>
                <c:pt idx="12">
                  <c:v>1.9531394826330752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ECD-724D-9CB0-855FA0699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/>
        <c:marker val="1"/>
        <c:smooth val="0"/>
        <c:axId val="4444"/>
        <c:axId val="5555"/>
      </c:lineChart>
      <c:catAx>
        <c:axId val="1111"/>
        <c:scaling>
          <c:orientation val="minMax"/>
        </c:scaling>
        <c:delete val="0"/>
        <c:axPos val="b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low"/>
        <c:spPr>
          <a:noFill/>
          <a:ln>
            <a:noFill/>
            <a:round/>
          </a:ln>
        </c:spPr>
        <c:txPr>
          <a:bodyPr rot="0" vert="horz" anchor="ctr" anchorCtr="1"/>
          <a:lstStyle/>
          <a:p>
            <a:pPr>
              <a:defRPr sz="900" b="0" i="0" u="none" baseline="0">
                <a:solidFill>
                  <a:srgbClr val="000000"/>
                </a:solidFill>
                <a:latin typeface="Arial Narrow"/>
                <a:ea typeface="Arial Narrow"/>
              </a:defRPr>
            </a:pPr>
            <a:endParaRPr lang="it-IT"/>
          </a:p>
        </c:txPr>
        <c:crossAx val="2222"/>
        <c:crosses val="autoZero"/>
        <c:auto val="1"/>
        <c:lblAlgn val="ctr"/>
        <c:lblOffset val="0"/>
        <c:noMultiLvlLbl val="1"/>
      </c:catAx>
      <c:valAx>
        <c:axId val="2222"/>
        <c:scaling>
          <c:orientation val="minMax"/>
        </c:scaling>
        <c:delete val="0"/>
        <c:axPos val="l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  <a:round/>
          </a:ln>
        </c:spPr>
        <c:txPr>
          <a:bodyPr/>
          <a:lstStyle/>
          <a:p>
            <a:pPr>
              <a:defRPr sz="900" b="0" i="0" u="none" baseline="0">
                <a:solidFill>
                  <a:srgbClr val="000000"/>
                </a:solidFill>
                <a:latin typeface="Arial Narrow"/>
                <a:ea typeface="Arial Narrow"/>
              </a:defRPr>
            </a:pPr>
            <a:endParaRPr lang="it-IT"/>
          </a:p>
        </c:txPr>
        <c:crossAx val="1111"/>
        <c:crosses val="autoZero"/>
        <c:crossBetween val="between"/>
        <c:majorUnit val="0.2"/>
      </c:valAx>
      <c:valAx>
        <c:axId val="5555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  <a:round/>
          </a:ln>
        </c:spPr>
        <c:txPr>
          <a:bodyPr/>
          <a:lstStyle/>
          <a:p>
            <a:pPr>
              <a:defRPr sz="900" b="0" i="0" u="none" baseline="0">
                <a:solidFill>
                  <a:srgbClr val="000000"/>
                </a:solidFill>
                <a:latin typeface="Arial Narrow"/>
                <a:ea typeface="Arial Narrow"/>
              </a:defRPr>
            </a:pPr>
            <a:endParaRPr lang="it-IT"/>
          </a:p>
        </c:txPr>
        <c:crossAx val="4444"/>
        <c:crosses val="max"/>
        <c:crossBetween val="between"/>
      </c:valAx>
      <c:catAx>
        <c:axId val="44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low"/>
        <c:crossAx val="5555"/>
        <c:crosses val="autoZero"/>
        <c:auto val="1"/>
        <c:lblAlgn val="ctr"/>
        <c:lblOffset val="100"/>
        <c:noMultiLvlLbl val="1"/>
      </c:catAx>
      <c:spPr>
        <a:solidFill>
          <a:srgbClr val="EAEAEA">
            <a:alpha val="100000"/>
          </a:srgbClr>
        </a:solidFill>
        <a:ln w="9525" cap="flat">
          <a:solidFill>
            <a:srgbClr val="FFFFFF">
              <a:alpha val="100000"/>
            </a:srgbClr>
          </a:solidFill>
          <a:round/>
        </a:ln>
      </c:spPr>
    </c:plotArea>
    <c:legend>
      <c:legendPos val="t"/>
      <c:overlay val="0"/>
      <c:spPr>
        <a:noFill/>
        <a:ln>
          <a:noFill/>
          <a:round/>
        </a:ln>
      </c:spPr>
      <c:txPr>
        <a:bodyPr rot="0" vert="horz" anchor="ctr" anchorCtr="1"/>
        <a:lstStyle/>
        <a:p>
          <a:pPr>
            <a:defRPr sz="900" b="0" i="0" u="none" baseline="0">
              <a:solidFill>
                <a:srgbClr val="000000"/>
              </a:solidFill>
              <a:latin typeface="Arial Narrow"/>
              <a:ea typeface="Arial Narrow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EAEAEA">
        <a:alpha val="100000"/>
      </a:srgbClr>
    </a:solidFill>
    <a:ln>
      <a:noFill/>
      <a:round/>
    </a:ln>
  </c:spPr>
  <c:txPr>
    <a:bodyPr/>
    <a:lstStyle/>
    <a:p>
      <a:pPr>
        <a:defRPr sz="900" b="0" i="0" u="none" baseline="0">
          <a:solidFill>
            <a:srgbClr val="000000"/>
          </a:solidFill>
          <a:latin typeface="Arial Narrow"/>
          <a:ea typeface="Arial Narrow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plotArea>
      <c:layout>
        <c:manualLayout>
          <c:xMode val="edge"/>
          <c:yMode val="edge"/>
          <c:x val="2.6763990267639901E-2"/>
          <c:y val="0.1116751269035533"/>
          <c:w val="0.94647201946472015"/>
          <c:h val="0.8629441624365482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'12'!$C$4</c:f>
              <c:strCache>
                <c:ptCount val="1"/>
                <c:pt idx="0">
                  <c:v>Germania</c:v>
                </c:pt>
              </c:strCache>
            </c:strRef>
          </c:tx>
          <c:spPr>
            <a:solidFill>
              <a:srgbClr val="FFC000"/>
            </a:solidFill>
            <a:ln>
              <a:noFill/>
              <a:round/>
            </a:ln>
          </c:spPr>
          <c:invertIfNegative val="1"/>
          <c:cat>
            <c:strRef>
              <c:f>'12'!$B$5:$B$17</c:f>
              <c:strCache>
                <c:ptCount val="13"/>
                <c:pt idx="0">
                  <c:v>Commer
cio e finanza</c:v>
                </c:pt>
                <c:pt idx="1">
                  <c:v>Estratt.</c:v>
                </c:pt>
                <c:pt idx="2">
                  <c:v>Ferrovie</c:v>
                </c:pt>
                <c:pt idx="3">
                  <c:v>Tram e 
ferr.mont.</c:v>
                </c:pt>
                <c:pt idx="4">
                  <c:v>Tessile</c:v>
                </c:pt>
                <c:pt idx="5">
                  <c:v>Alim.</c:v>
                </c:pt>
                <c:pt idx="6">
                  <c:v>Elettr.</c:v>
                </c:pt>
                <c:pt idx="7">
                  <c:v>Meccanica</c:v>
                </c:pt>
                <c:pt idx="8">
                  <c:v>Pr.
Min. n.m.</c:v>
                </c:pt>
                <c:pt idx="9">
                  <c:v>Chimica
 &amp; farma</c:v>
                </c:pt>
                <c:pt idx="10">
                  <c:v>Pr.
Metallo</c:v>
                </c:pt>
                <c:pt idx="11">
                  <c:v>Trasp.
marittimi</c:v>
                </c:pt>
                <c:pt idx="12">
                  <c:v>Alberghi 
e ristoranti</c:v>
                </c:pt>
              </c:strCache>
            </c:strRef>
          </c:cat>
          <c:val>
            <c:numRef>
              <c:f>'12'!$C$5:$C$17</c:f>
              <c:numCache>
                <c:formatCode>General</c:formatCode>
                <c:ptCount val="13"/>
                <c:pt idx="0">
                  <c:v>31673</c:v>
                </c:pt>
                <c:pt idx="1">
                  <c:v>3707</c:v>
                </c:pt>
                <c:pt idx="2">
                  <c:v>38895</c:v>
                </c:pt>
                <c:pt idx="3">
                  <c:v>1507</c:v>
                </c:pt>
                <c:pt idx="4">
                  <c:v>4250</c:v>
                </c:pt>
                <c:pt idx="5">
                  <c:v>4467</c:v>
                </c:pt>
                <c:pt idx="6">
                  <c:v>23257</c:v>
                </c:pt>
                <c:pt idx="7">
                  <c:v>15249</c:v>
                </c:pt>
                <c:pt idx="8">
                  <c:v>1719</c:v>
                </c:pt>
                <c:pt idx="9">
                  <c:v>6106</c:v>
                </c:pt>
                <c:pt idx="10">
                  <c:v>7010</c:v>
                </c:pt>
                <c:pt idx="11">
                  <c:v>315</c:v>
                </c:pt>
                <c:pt idx="12">
                  <c:v>1337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45DF-054F-B0E1-F807E44553E9}"/>
            </c:ext>
          </c:extLst>
        </c:ser>
        <c:ser>
          <c:idx val="1"/>
          <c:order val="1"/>
          <c:tx>
            <c:strRef>
              <c:f>'12'!$D$4</c:f>
              <c:strCache>
                <c:ptCount val="1"/>
                <c:pt idx="0">
                  <c:v>Svizzera</c:v>
                </c:pt>
              </c:strCache>
            </c:strRef>
          </c:tx>
          <c:spPr>
            <a:solidFill>
              <a:srgbClr val="FF0000"/>
            </a:solidFill>
            <a:ln>
              <a:noFill/>
              <a:round/>
            </a:ln>
          </c:spPr>
          <c:invertIfNegative val="1"/>
          <c:cat>
            <c:strRef>
              <c:f>'12'!$B$5:$B$17</c:f>
              <c:strCache>
                <c:ptCount val="13"/>
                <c:pt idx="0">
                  <c:v>Commer
cio e finanza</c:v>
                </c:pt>
                <c:pt idx="1">
                  <c:v>Estratt.</c:v>
                </c:pt>
                <c:pt idx="2">
                  <c:v>Ferrovie</c:v>
                </c:pt>
                <c:pt idx="3">
                  <c:v>Tram e 
ferr.mont.</c:v>
                </c:pt>
                <c:pt idx="4">
                  <c:v>Tessile</c:v>
                </c:pt>
                <c:pt idx="5">
                  <c:v>Alim.</c:v>
                </c:pt>
                <c:pt idx="6">
                  <c:v>Elettr.</c:v>
                </c:pt>
                <c:pt idx="7">
                  <c:v>Meccanica</c:v>
                </c:pt>
                <c:pt idx="8">
                  <c:v>Pr.
Min. n.m.</c:v>
                </c:pt>
                <c:pt idx="9">
                  <c:v>Chimica
 &amp; farma</c:v>
                </c:pt>
                <c:pt idx="10">
                  <c:v>Pr.
Metallo</c:v>
                </c:pt>
                <c:pt idx="11">
                  <c:v>Trasp.
marittimi</c:v>
                </c:pt>
                <c:pt idx="12">
                  <c:v>Alberghi 
e ristoranti</c:v>
                </c:pt>
              </c:strCache>
            </c:strRef>
          </c:cat>
          <c:val>
            <c:numRef>
              <c:f>'12'!$D$5:$D$17</c:f>
              <c:numCache>
                <c:formatCode>General</c:formatCode>
                <c:ptCount val="13"/>
                <c:pt idx="0">
                  <c:v>14108</c:v>
                </c:pt>
                <c:pt idx="1">
                  <c:v>3219</c:v>
                </c:pt>
                <c:pt idx="2">
                  <c:v>6390</c:v>
                </c:pt>
                <c:pt idx="3">
                  <c:v>3207</c:v>
                </c:pt>
                <c:pt idx="4">
                  <c:v>42434</c:v>
                </c:pt>
                <c:pt idx="5">
                  <c:v>7012</c:v>
                </c:pt>
                <c:pt idx="6">
                  <c:v>6717</c:v>
                </c:pt>
                <c:pt idx="7">
                  <c:v>4420</c:v>
                </c:pt>
                <c:pt idx="8">
                  <c:v>933</c:v>
                </c:pt>
                <c:pt idx="9">
                  <c:v>6376</c:v>
                </c:pt>
                <c:pt idx="10">
                  <c:v>2726</c:v>
                </c:pt>
                <c:pt idx="11">
                  <c:v>1315</c:v>
                </c:pt>
                <c:pt idx="12">
                  <c:v>4453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45DF-054F-B0E1-F807E44553E9}"/>
            </c:ext>
          </c:extLst>
        </c:ser>
        <c:ser>
          <c:idx val="2"/>
          <c:order val="2"/>
          <c:tx>
            <c:strRef>
              <c:f>'12'!$E$4</c:f>
              <c:strCache>
                <c:ptCount val="1"/>
                <c:pt idx="0">
                  <c:v>Francia</c:v>
                </c:pt>
              </c:strCache>
            </c:strRef>
          </c:tx>
          <c:spPr>
            <a:solidFill>
              <a:srgbClr val="0070C0"/>
            </a:solidFill>
            <a:ln>
              <a:noFill/>
              <a:round/>
            </a:ln>
          </c:spPr>
          <c:invertIfNegative val="1"/>
          <c:cat>
            <c:strRef>
              <c:f>'12'!$B$5:$B$17</c:f>
              <c:strCache>
                <c:ptCount val="13"/>
                <c:pt idx="0">
                  <c:v>Commer
cio e finanza</c:v>
                </c:pt>
                <c:pt idx="1">
                  <c:v>Estratt.</c:v>
                </c:pt>
                <c:pt idx="2">
                  <c:v>Ferrovie</c:v>
                </c:pt>
                <c:pt idx="3">
                  <c:v>Tram e 
ferr.mont.</c:v>
                </c:pt>
                <c:pt idx="4">
                  <c:v>Tessile</c:v>
                </c:pt>
                <c:pt idx="5">
                  <c:v>Alim.</c:v>
                </c:pt>
                <c:pt idx="6">
                  <c:v>Elettr.</c:v>
                </c:pt>
                <c:pt idx="7">
                  <c:v>Meccanica</c:v>
                </c:pt>
                <c:pt idx="8">
                  <c:v>Pr.
Min. n.m.</c:v>
                </c:pt>
                <c:pt idx="9">
                  <c:v>Chimica
 &amp; farma</c:v>
                </c:pt>
                <c:pt idx="10">
                  <c:v>Pr.
Metallo</c:v>
                </c:pt>
                <c:pt idx="11">
                  <c:v>Trasp.
marittimi</c:v>
                </c:pt>
                <c:pt idx="12">
                  <c:v>Alberghi 
e ristoranti</c:v>
                </c:pt>
              </c:strCache>
            </c:strRef>
          </c:cat>
          <c:val>
            <c:numRef>
              <c:f>'12'!$E$5:$E$17</c:f>
              <c:numCache>
                <c:formatCode>General</c:formatCode>
                <c:ptCount val="13"/>
                <c:pt idx="0">
                  <c:v>5765</c:v>
                </c:pt>
                <c:pt idx="1">
                  <c:v>18645</c:v>
                </c:pt>
                <c:pt idx="2">
                  <c:v>10656</c:v>
                </c:pt>
                <c:pt idx="3">
                  <c:v>8698</c:v>
                </c:pt>
                <c:pt idx="4">
                  <c:v>3639</c:v>
                </c:pt>
                <c:pt idx="5">
                  <c:v>2962</c:v>
                </c:pt>
                <c:pt idx="6">
                  <c:v>4415</c:v>
                </c:pt>
                <c:pt idx="7">
                  <c:v>7401</c:v>
                </c:pt>
                <c:pt idx="8">
                  <c:v>33723</c:v>
                </c:pt>
                <c:pt idx="9">
                  <c:v>10304</c:v>
                </c:pt>
                <c:pt idx="10">
                  <c:v>6970</c:v>
                </c:pt>
                <c:pt idx="11">
                  <c:v>2400</c:v>
                </c:pt>
                <c:pt idx="12">
                  <c:v>128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45DF-054F-B0E1-F807E44553E9}"/>
            </c:ext>
          </c:extLst>
        </c:ser>
        <c:ser>
          <c:idx val="3"/>
          <c:order val="3"/>
          <c:tx>
            <c:strRef>
              <c:f>'12'!$F$4</c:f>
              <c:strCache>
                <c:ptCount val="1"/>
                <c:pt idx="0">
                  <c:v>Gran Bretagna</c:v>
                </c:pt>
              </c:strCache>
            </c:strRef>
          </c:tx>
          <c:spPr>
            <a:solidFill>
              <a:srgbClr val="7030A0"/>
            </a:solidFill>
            <a:ln>
              <a:noFill/>
              <a:round/>
            </a:ln>
          </c:spPr>
          <c:invertIfNegative val="1"/>
          <c:cat>
            <c:strRef>
              <c:f>'12'!$B$5:$B$17</c:f>
              <c:strCache>
                <c:ptCount val="13"/>
                <c:pt idx="0">
                  <c:v>Commer
cio e finanza</c:v>
                </c:pt>
                <c:pt idx="1">
                  <c:v>Estratt.</c:v>
                </c:pt>
                <c:pt idx="2">
                  <c:v>Ferrovie</c:v>
                </c:pt>
                <c:pt idx="3">
                  <c:v>Tram e 
ferr.mont.</c:v>
                </c:pt>
                <c:pt idx="4">
                  <c:v>Tessile</c:v>
                </c:pt>
                <c:pt idx="5">
                  <c:v>Alim.</c:v>
                </c:pt>
                <c:pt idx="6">
                  <c:v>Elettr.</c:v>
                </c:pt>
                <c:pt idx="7">
                  <c:v>Meccanica</c:v>
                </c:pt>
                <c:pt idx="8">
                  <c:v>Pr.
Min. n.m.</c:v>
                </c:pt>
                <c:pt idx="9">
                  <c:v>Chimica
 &amp; farma</c:v>
                </c:pt>
                <c:pt idx="10">
                  <c:v>Pr.
Metallo</c:v>
                </c:pt>
                <c:pt idx="11">
                  <c:v>Trasp.
marittimi</c:v>
                </c:pt>
                <c:pt idx="12">
                  <c:v>Alberghi 
e ristoranti</c:v>
                </c:pt>
              </c:strCache>
            </c:strRef>
          </c:cat>
          <c:val>
            <c:numRef>
              <c:f>'12'!$F$5:$F$17</c:f>
              <c:numCache>
                <c:formatCode>General</c:formatCode>
                <c:ptCount val="13"/>
                <c:pt idx="0">
                  <c:v>66640</c:v>
                </c:pt>
                <c:pt idx="1">
                  <c:v>61476</c:v>
                </c:pt>
                <c:pt idx="2">
                  <c:v>17525</c:v>
                </c:pt>
                <c:pt idx="3">
                  <c:v>10705</c:v>
                </c:pt>
                <c:pt idx="4">
                  <c:v>3345</c:v>
                </c:pt>
                <c:pt idx="5">
                  <c:v>26087</c:v>
                </c:pt>
                <c:pt idx="6">
                  <c:v>5542</c:v>
                </c:pt>
                <c:pt idx="7">
                  <c:v>5645</c:v>
                </c:pt>
                <c:pt idx="8">
                  <c:v>3575</c:v>
                </c:pt>
                <c:pt idx="9">
                  <c:v>716</c:v>
                </c:pt>
                <c:pt idx="10">
                  <c:v>975</c:v>
                </c:pt>
                <c:pt idx="11">
                  <c:v>12562</c:v>
                </c:pt>
                <c:pt idx="12">
                  <c:v>7125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3-45DF-054F-B0E1-F807E44553E9}"/>
            </c:ext>
          </c:extLst>
        </c:ser>
        <c:ser>
          <c:idx val="4"/>
          <c:order val="4"/>
          <c:tx>
            <c:strRef>
              <c:f>'12'!$G$4</c:f>
              <c:strCache>
                <c:ptCount val="1"/>
                <c:pt idx="0">
                  <c:v>Belgio</c:v>
                </c:pt>
              </c:strCache>
            </c:strRef>
          </c:tx>
          <c:spPr>
            <a:solidFill>
              <a:srgbClr val="A6A6A6"/>
            </a:solidFill>
            <a:ln>
              <a:noFill/>
              <a:round/>
            </a:ln>
          </c:spPr>
          <c:invertIfNegative val="1"/>
          <c:cat>
            <c:strRef>
              <c:f>'12'!$B$5:$B$17</c:f>
              <c:strCache>
                <c:ptCount val="13"/>
                <c:pt idx="0">
                  <c:v>Commer
cio e finanza</c:v>
                </c:pt>
                <c:pt idx="1">
                  <c:v>Estratt.</c:v>
                </c:pt>
                <c:pt idx="2">
                  <c:v>Ferrovie</c:v>
                </c:pt>
                <c:pt idx="3">
                  <c:v>Tram e 
ferr.mont.</c:v>
                </c:pt>
                <c:pt idx="4">
                  <c:v>Tessile</c:v>
                </c:pt>
                <c:pt idx="5">
                  <c:v>Alim.</c:v>
                </c:pt>
                <c:pt idx="6">
                  <c:v>Elettr.</c:v>
                </c:pt>
                <c:pt idx="7">
                  <c:v>Meccanica</c:v>
                </c:pt>
                <c:pt idx="8">
                  <c:v>Pr.
Min. n.m.</c:v>
                </c:pt>
                <c:pt idx="9">
                  <c:v>Chimica
 &amp; farma</c:v>
                </c:pt>
                <c:pt idx="10">
                  <c:v>Pr.
Metallo</c:v>
                </c:pt>
                <c:pt idx="11">
                  <c:v>Trasp.
marittimi</c:v>
                </c:pt>
                <c:pt idx="12">
                  <c:v>Alberghi 
e ristoranti</c:v>
                </c:pt>
              </c:strCache>
            </c:strRef>
          </c:cat>
          <c:val>
            <c:numRef>
              <c:f>'12'!$G$5:$G$17</c:f>
              <c:numCache>
                <c:formatCode>General</c:formatCode>
                <c:ptCount val="13"/>
                <c:pt idx="0">
                  <c:v>210</c:v>
                </c:pt>
                <c:pt idx="1">
                  <c:v>7595</c:v>
                </c:pt>
                <c:pt idx="2">
                  <c:v>7583</c:v>
                </c:pt>
                <c:pt idx="3">
                  <c:v>57031</c:v>
                </c:pt>
                <c:pt idx="4">
                  <c:v>996</c:v>
                </c:pt>
                <c:pt idx="5">
                  <c:v>9322</c:v>
                </c:pt>
                <c:pt idx="6">
                  <c:v>4506</c:v>
                </c:pt>
                <c:pt idx="7">
                  <c:v>2981</c:v>
                </c:pt>
                <c:pt idx="9">
                  <c:v>3190</c:v>
                </c:pt>
                <c:pt idx="10">
                  <c:v>615</c:v>
                </c:pt>
                <c:pt idx="12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4-45DF-054F-B0E1-F807E44553E9}"/>
            </c:ext>
          </c:extLst>
        </c:ser>
        <c:ser>
          <c:idx val="5"/>
          <c:order val="5"/>
          <c:tx>
            <c:strRef>
              <c:f>'12'!$H$4</c:f>
              <c:strCache>
                <c:ptCount val="1"/>
                <c:pt idx="0">
                  <c:v>Austria-Ungh</c:v>
                </c:pt>
              </c:strCache>
            </c:strRef>
          </c:tx>
          <c:spPr>
            <a:solidFill>
              <a:srgbClr val="70AD47"/>
            </a:solidFill>
            <a:ln>
              <a:noFill/>
              <a:round/>
            </a:ln>
          </c:spPr>
          <c:invertIfNegative val="1"/>
          <c:cat>
            <c:strRef>
              <c:f>'12'!$B$5:$B$17</c:f>
              <c:strCache>
                <c:ptCount val="13"/>
                <c:pt idx="0">
                  <c:v>Commer
cio e finanza</c:v>
                </c:pt>
                <c:pt idx="1">
                  <c:v>Estratt.</c:v>
                </c:pt>
                <c:pt idx="2">
                  <c:v>Ferrovie</c:v>
                </c:pt>
                <c:pt idx="3">
                  <c:v>Tram e 
ferr.mont.</c:v>
                </c:pt>
                <c:pt idx="4">
                  <c:v>Tessile</c:v>
                </c:pt>
                <c:pt idx="5">
                  <c:v>Alim.</c:v>
                </c:pt>
                <c:pt idx="6">
                  <c:v>Elettr.</c:v>
                </c:pt>
                <c:pt idx="7">
                  <c:v>Meccanica</c:v>
                </c:pt>
                <c:pt idx="8">
                  <c:v>Pr.
Min. n.m.</c:v>
                </c:pt>
                <c:pt idx="9">
                  <c:v>Chimica
 &amp; farma</c:v>
                </c:pt>
                <c:pt idx="10">
                  <c:v>Pr.
Metallo</c:v>
                </c:pt>
                <c:pt idx="11">
                  <c:v>Trasp.
marittimi</c:v>
                </c:pt>
                <c:pt idx="12">
                  <c:v>Alberghi 
e ristoranti</c:v>
                </c:pt>
              </c:strCache>
            </c:strRef>
          </c:cat>
          <c:val>
            <c:numRef>
              <c:f>'12'!$H$5:$H$17</c:f>
              <c:numCache>
                <c:formatCode>General</c:formatCode>
                <c:ptCount val="13"/>
                <c:pt idx="0">
                  <c:v>5162</c:v>
                </c:pt>
                <c:pt idx="1">
                  <c:v>500</c:v>
                </c:pt>
                <c:pt idx="2">
                  <c:v>4270</c:v>
                </c:pt>
                <c:pt idx="3">
                  <c:v>606</c:v>
                </c:pt>
                <c:pt idx="4">
                  <c:v>1004</c:v>
                </c:pt>
                <c:pt idx="5">
                  <c:v>653</c:v>
                </c:pt>
                <c:pt idx="6">
                  <c:v>2955</c:v>
                </c:pt>
                <c:pt idx="7">
                  <c:v>302</c:v>
                </c:pt>
                <c:pt idx="8">
                  <c:v>1018</c:v>
                </c:pt>
                <c:pt idx="9">
                  <c:v>908</c:v>
                </c:pt>
                <c:pt idx="10">
                  <c:v>868</c:v>
                </c:pt>
                <c:pt idx="11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5-45DF-054F-B0E1-F807E44553E9}"/>
            </c:ext>
          </c:extLst>
        </c:ser>
        <c:ser>
          <c:idx val="6"/>
          <c:order val="6"/>
          <c:tx>
            <c:strRef>
              <c:f>'12'!$I$4</c:f>
              <c:strCache>
                <c:ptCount val="1"/>
                <c:pt idx="0">
                  <c:v>Altri </c:v>
                </c:pt>
              </c:strCache>
            </c:strRef>
          </c:tx>
          <c:spPr>
            <a:solidFill>
              <a:srgbClr val="FFFFFF"/>
            </a:solidFill>
            <a:ln>
              <a:noFill/>
              <a:round/>
            </a:ln>
          </c:spPr>
          <c:invertIfNegative val="1"/>
          <c:cat>
            <c:strRef>
              <c:f>'12'!$B$5:$B$17</c:f>
              <c:strCache>
                <c:ptCount val="13"/>
                <c:pt idx="0">
                  <c:v>Commer
cio e finanza</c:v>
                </c:pt>
                <c:pt idx="1">
                  <c:v>Estratt.</c:v>
                </c:pt>
                <c:pt idx="2">
                  <c:v>Ferrovie</c:v>
                </c:pt>
                <c:pt idx="3">
                  <c:v>Tram e 
ferr.mont.</c:v>
                </c:pt>
                <c:pt idx="4">
                  <c:v>Tessile</c:v>
                </c:pt>
                <c:pt idx="5">
                  <c:v>Alim.</c:v>
                </c:pt>
                <c:pt idx="6">
                  <c:v>Elettr.</c:v>
                </c:pt>
                <c:pt idx="7">
                  <c:v>Meccanica</c:v>
                </c:pt>
                <c:pt idx="8">
                  <c:v>Pr.
Min. n.m.</c:v>
                </c:pt>
                <c:pt idx="9">
                  <c:v>Chimica
 &amp; farma</c:v>
                </c:pt>
                <c:pt idx="10">
                  <c:v>Pr.
Metallo</c:v>
                </c:pt>
                <c:pt idx="11">
                  <c:v>Trasp.
marittimi</c:v>
                </c:pt>
                <c:pt idx="12">
                  <c:v>Alberghi 
e ristoranti</c:v>
                </c:pt>
              </c:strCache>
            </c:strRef>
          </c:cat>
          <c:val>
            <c:numRef>
              <c:f>'12'!$I$5:$I$17</c:f>
              <c:numCache>
                <c:formatCode>General</c:formatCode>
                <c:ptCount val="13"/>
                <c:pt idx="0">
                  <c:v>10100</c:v>
                </c:pt>
                <c:pt idx="1">
                  <c:v>3350</c:v>
                </c:pt>
                <c:pt idx="2">
                  <c:v>1970</c:v>
                </c:pt>
                <c:pt idx="3">
                  <c:v>100</c:v>
                </c:pt>
                <c:pt idx="4">
                  <c:v>150</c:v>
                </c:pt>
                <c:pt idx="5">
                  <c:v>178</c:v>
                </c:pt>
                <c:pt idx="6">
                  <c:v>2750</c:v>
                </c:pt>
                <c:pt idx="7">
                  <c:v>5710</c:v>
                </c:pt>
                <c:pt idx="8">
                  <c:v>55</c:v>
                </c:pt>
                <c:pt idx="9">
                  <c:v>25</c:v>
                </c:pt>
                <c:pt idx="12">
                  <c:v>27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6-45DF-054F-B0E1-F807E44553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overlap val="100"/>
        <c:axId val="1111"/>
        <c:axId val="2222"/>
      </c:barChart>
      <c:lineChart>
        <c:grouping val="standard"/>
        <c:varyColors val="0"/>
        <c:ser>
          <c:idx val="7"/>
          <c:order val="7"/>
          <c:tx>
            <c:strRef>
              <c:f>'12'!$J$4</c:f>
              <c:strCache>
                <c:ptCount val="1"/>
                <c:pt idx="0">
                  <c:v>% Totale (sc.destra)</c:v>
                </c:pt>
              </c:strCache>
            </c:strRef>
          </c:tx>
          <c:spPr>
            <a:ln>
              <a:noFill/>
              <a:round/>
            </a:ln>
          </c:spPr>
          <c:marker>
            <c:symbol val="diamond"/>
            <c:size val="6"/>
            <c:spPr>
              <a:solidFill>
                <a:srgbClr val="FFFFFF">
                  <a:alpha val="100000"/>
                </a:srgbClr>
              </a:solidFill>
              <a:ln w="3175" cap="flat">
                <a:solidFill>
                  <a:srgbClr val="141E28">
                    <a:alpha val="100000"/>
                  </a:srgbClr>
                </a:solidFill>
                <a:round/>
              </a:ln>
            </c:spPr>
          </c:marker>
          <c:cat>
            <c:strRef>
              <c:f>'12'!$B$5:$B$17</c:f>
              <c:strCache>
                <c:ptCount val="13"/>
                <c:pt idx="0">
                  <c:v>Commer
cio e finanza</c:v>
                </c:pt>
                <c:pt idx="1">
                  <c:v>Estratt.</c:v>
                </c:pt>
                <c:pt idx="2">
                  <c:v>Ferrovie</c:v>
                </c:pt>
                <c:pt idx="3">
                  <c:v>Tram e 
ferr.mont.</c:v>
                </c:pt>
                <c:pt idx="4">
                  <c:v>Tessile</c:v>
                </c:pt>
                <c:pt idx="5">
                  <c:v>Alim.</c:v>
                </c:pt>
                <c:pt idx="6">
                  <c:v>Elettr.</c:v>
                </c:pt>
                <c:pt idx="7">
                  <c:v>Meccanica</c:v>
                </c:pt>
                <c:pt idx="8">
                  <c:v>Pr.
Min. n.m.</c:v>
                </c:pt>
                <c:pt idx="9">
                  <c:v>Chimica
 &amp; farma</c:v>
                </c:pt>
                <c:pt idx="10">
                  <c:v>Pr.
Metallo</c:v>
                </c:pt>
                <c:pt idx="11">
                  <c:v>Trasp.
marittimi</c:v>
                </c:pt>
                <c:pt idx="12">
                  <c:v>Alberghi 
e ristoranti</c:v>
                </c:pt>
              </c:strCache>
            </c:strRef>
          </c:cat>
          <c:val>
            <c:numRef>
              <c:f>'12'!$J$5:$J$17</c:f>
              <c:numCache>
                <c:formatCode>0.0</c:formatCode>
                <c:ptCount val="13"/>
                <c:pt idx="0">
                  <c:v>19.821770460878632</c:v>
                </c:pt>
                <c:pt idx="1">
                  <c:v>14.606576607706671</c:v>
                </c:pt>
                <c:pt idx="2">
                  <c:v>12.945147479085687</c:v>
                </c:pt>
                <c:pt idx="3">
                  <c:v>12.139125224863154</c:v>
                </c:pt>
                <c:pt idx="4">
                  <c:v>8.2779301170548969</c:v>
                </c:pt>
                <c:pt idx="5">
                  <c:v>7.5161019073141144</c:v>
                </c:pt>
                <c:pt idx="6">
                  <c:v>7.4361670416239685</c:v>
                </c:pt>
                <c:pt idx="7">
                  <c:v>6.1853866014928096</c:v>
                </c:pt>
                <c:pt idx="8">
                  <c:v>6.0837996200498594</c:v>
                </c:pt>
                <c:pt idx="9">
                  <c:v>4.0968472443233637</c:v>
                </c:pt>
                <c:pt idx="10">
                  <c:v>2.8420626457995639</c:v>
                </c:pt>
                <c:pt idx="11">
                  <c:v>2.4754596996287996</c:v>
                </c:pt>
                <c:pt idx="12">
                  <c:v>1.9531394826330752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5DF-054F-B0E1-F807E44553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/>
        <c:marker val="1"/>
        <c:smooth val="0"/>
        <c:axId val="4444"/>
        <c:axId val="5555"/>
      </c:lineChart>
      <c:catAx>
        <c:axId val="1111"/>
        <c:scaling>
          <c:orientation val="minMax"/>
        </c:scaling>
        <c:delete val="0"/>
        <c:axPos val="b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low"/>
        <c:spPr>
          <a:noFill/>
          <a:ln>
            <a:noFill/>
            <a:round/>
          </a:ln>
        </c:spPr>
        <c:txPr>
          <a:bodyPr rot="0" vert="horz" anchor="ctr" anchorCtr="1"/>
          <a:lstStyle/>
          <a:p>
            <a:pPr>
              <a:defRPr sz="900" b="0" i="0" u="none" baseline="0">
                <a:solidFill>
                  <a:srgbClr val="000000"/>
                </a:solidFill>
                <a:latin typeface="Arial Narrow"/>
                <a:ea typeface="Arial Narrow"/>
              </a:defRPr>
            </a:pPr>
            <a:endParaRPr lang="it-IT"/>
          </a:p>
        </c:txPr>
        <c:crossAx val="2222"/>
        <c:crosses val="autoZero"/>
        <c:auto val="1"/>
        <c:lblAlgn val="ctr"/>
        <c:lblOffset val="0"/>
        <c:noMultiLvlLbl val="1"/>
      </c:catAx>
      <c:valAx>
        <c:axId val="2222"/>
        <c:scaling>
          <c:orientation val="minMax"/>
        </c:scaling>
        <c:delete val="0"/>
        <c:axPos val="l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  <a:round/>
          </a:ln>
        </c:spPr>
        <c:txPr>
          <a:bodyPr/>
          <a:lstStyle/>
          <a:p>
            <a:pPr>
              <a:defRPr sz="900" b="0" i="0" u="none" baseline="0">
                <a:solidFill>
                  <a:srgbClr val="000000"/>
                </a:solidFill>
                <a:latin typeface="Arial Narrow"/>
                <a:ea typeface="Arial Narrow"/>
              </a:defRPr>
            </a:pPr>
            <a:endParaRPr lang="it-IT"/>
          </a:p>
        </c:txPr>
        <c:crossAx val="1111"/>
        <c:crosses val="autoZero"/>
        <c:crossBetween val="between"/>
        <c:majorUnit val="0.2"/>
      </c:valAx>
      <c:valAx>
        <c:axId val="5555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  <a:round/>
          </a:ln>
        </c:spPr>
        <c:txPr>
          <a:bodyPr/>
          <a:lstStyle/>
          <a:p>
            <a:pPr>
              <a:defRPr sz="900" b="0" i="0" u="none" baseline="0">
                <a:solidFill>
                  <a:srgbClr val="000000"/>
                </a:solidFill>
                <a:latin typeface="Arial Narrow"/>
                <a:ea typeface="Arial Narrow"/>
              </a:defRPr>
            </a:pPr>
            <a:endParaRPr lang="it-IT"/>
          </a:p>
        </c:txPr>
        <c:crossAx val="4444"/>
        <c:crosses val="max"/>
        <c:crossBetween val="between"/>
      </c:valAx>
      <c:catAx>
        <c:axId val="44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low"/>
        <c:crossAx val="5555"/>
        <c:crosses val="autoZero"/>
        <c:auto val="1"/>
        <c:lblAlgn val="ctr"/>
        <c:lblOffset val="100"/>
        <c:noMultiLvlLbl val="1"/>
      </c:catAx>
      <c:spPr>
        <a:solidFill>
          <a:srgbClr val="EAEAEA">
            <a:alpha val="100000"/>
          </a:srgbClr>
        </a:solidFill>
        <a:ln w="9525" cap="flat">
          <a:solidFill>
            <a:srgbClr val="FFFFFF">
              <a:alpha val="100000"/>
            </a:srgbClr>
          </a:solidFill>
          <a:round/>
        </a:ln>
      </c:spPr>
    </c:plotArea>
    <c:legend>
      <c:legendPos val="t"/>
      <c:overlay val="0"/>
      <c:spPr>
        <a:noFill/>
        <a:ln>
          <a:noFill/>
          <a:round/>
        </a:ln>
      </c:spPr>
      <c:txPr>
        <a:bodyPr rot="0" vert="horz" anchor="ctr" anchorCtr="1"/>
        <a:lstStyle/>
        <a:p>
          <a:pPr>
            <a:defRPr sz="900" b="0" i="0" u="none" baseline="0">
              <a:solidFill>
                <a:srgbClr val="000000"/>
              </a:solidFill>
              <a:latin typeface="Arial Narrow"/>
              <a:ea typeface="Arial Narrow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EAEAEA">
        <a:alpha val="100000"/>
      </a:srgbClr>
    </a:solidFill>
    <a:ln>
      <a:noFill/>
      <a:round/>
    </a:ln>
  </c:spPr>
  <c:txPr>
    <a:bodyPr/>
    <a:lstStyle/>
    <a:p>
      <a:pPr>
        <a:defRPr sz="900" b="0" i="0" u="none" baseline="0">
          <a:solidFill>
            <a:srgbClr val="000000"/>
          </a:solidFill>
          <a:latin typeface="Arial Narrow"/>
          <a:ea typeface="Arial Narrow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title>
      <c:tx>
        <c:rich>
          <a:bodyPr rot="0" vert="horz" anchor="ctr" anchorCtr="1"/>
          <a:lstStyle/>
          <a:p>
            <a:pPr algn="ctr">
              <a:defRPr sz="840" b="0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ko-KR" altLang="en-US" sz="840" b="0" i="0" u="none" baseline="0">
                <a:solidFill>
                  <a:srgbClr val="595959"/>
                </a:solidFill>
                <a:latin typeface="Arial"/>
                <a:ea typeface="Arial"/>
              </a:rPr>
              <a:t>Esportazioni</a:t>
            </a:r>
          </a:p>
        </c:rich>
      </c:tx>
      <c:overlay val="0"/>
      <c:spPr>
        <a:noFill/>
        <a:ln>
          <a:noFill/>
          <a:round/>
        </a:ln>
      </c:spPr>
    </c:title>
    <c:autoTitleDeleted val="0"/>
    <c:plotArea>
      <c:layout>
        <c:manualLayout>
          <c:xMode val="edge"/>
          <c:yMode val="edge"/>
          <c:x val="0"/>
          <c:y val="4.9265873015873013E-2"/>
          <c:w val="1"/>
          <c:h val="0.93170133667502086"/>
        </c:manualLayout>
      </c:layout>
      <c:areaChart>
        <c:grouping val="stacked"/>
        <c:varyColors val="0"/>
        <c:ser>
          <c:idx val="0"/>
          <c:order val="0"/>
          <c:tx>
            <c:strRef>
              <c:f>'13'!$D$7</c:f>
              <c:strCache>
                <c:ptCount val="1"/>
                <c:pt idx="0">
                  <c:v>min.x energ.</c:v>
                </c:pt>
              </c:strCache>
            </c:strRef>
          </c:tx>
          <c:spPr>
            <a:solidFill>
              <a:srgbClr val="FFFFFF">
                <a:alpha val="100000"/>
              </a:srgbClr>
            </a:solidFill>
            <a:ln w="3175" cap="flat">
              <a:solidFill>
                <a:srgbClr val="D9D9D9">
                  <a:alpha val="100000"/>
                </a:srgbClr>
              </a:solidFill>
              <a:round/>
            </a:ln>
          </c:spPr>
          <c:cat>
            <c:numRef>
              <c:f>'13'!$E$6:$AA$6</c:f>
              <c:numCache>
                <c:formatCode>General</c:formatCode>
                <c:ptCount val="23"/>
                <c:pt idx="0">
                  <c:v>1951</c:v>
                </c:pt>
                <c:pt idx="1">
                  <c:v>1952</c:v>
                </c:pt>
                <c:pt idx="2">
                  <c:v>1953</c:v>
                </c:pt>
                <c:pt idx="3">
                  <c:v>1954</c:v>
                </c:pt>
                <c:pt idx="4">
                  <c:v>1955</c:v>
                </c:pt>
                <c:pt idx="5">
                  <c:v>1956</c:v>
                </c:pt>
                <c:pt idx="6">
                  <c:v>1957</c:v>
                </c:pt>
                <c:pt idx="7">
                  <c:v>1958</c:v>
                </c:pt>
                <c:pt idx="8">
                  <c:v>1959</c:v>
                </c:pt>
                <c:pt idx="9">
                  <c:v>1960</c:v>
                </c:pt>
                <c:pt idx="10">
                  <c:v>1961</c:v>
                </c:pt>
                <c:pt idx="11">
                  <c:v>1962</c:v>
                </c:pt>
                <c:pt idx="12">
                  <c:v>1963</c:v>
                </c:pt>
                <c:pt idx="13">
                  <c:v>1964</c:v>
                </c:pt>
                <c:pt idx="14">
                  <c:v>1965</c:v>
                </c:pt>
                <c:pt idx="15">
                  <c:v>1966</c:v>
                </c:pt>
                <c:pt idx="16">
                  <c:v>1967</c:v>
                </c:pt>
                <c:pt idx="17">
                  <c:v>1968</c:v>
                </c:pt>
                <c:pt idx="18">
                  <c:v>1969</c:v>
                </c:pt>
                <c:pt idx="19">
                  <c:v>1970</c:v>
                </c:pt>
                <c:pt idx="20">
                  <c:v>1971</c:v>
                </c:pt>
                <c:pt idx="21">
                  <c:v>1972</c:v>
                </c:pt>
                <c:pt idx="22">
                  <c:v>1973</c:v>
                </c:pt>
              </c:numCache>
            </c:numRef>
          </c:cat>
          <c:val>
            <c:numRef>
              <c:f>'13'!$E$7:$AA$7</c:f>
              <c:numCache>
                <c:formatCode>_-* #,##0.0\ _€_-;\-* #,##0.0\ _€_-;_-* "-"??\ _€_-;_-@_-</c:formatCode>
                <c:ptCount val="23"/>
                <c:pt idx="0">
                  <c:v>1.55616814114594</c:v>
                </c:pt>
                <c:pt idx="1">
                  <c:v>1.6845212610656</c:v>
                </c:pt>
                <c:pt idx="2">
                  <c:v>0.98684524877653101</c:v>
                </c:pt>
                <c:pt idx="3">
                  <c:v>1.0667940217343499</c:v>
                </c:pt>
                <c:pt idx="4">
                  <c:v>1.19734520824913</c:v>
                </c:pt>
                <c:pt idx="5">
                  <c:v>1.2340219255723801</c:v>
                </c:pt>
                <c:pt idx="6">
                  <c:v>1.0353976087305401</c:v>
                </c:pt>
                <c:pt idx="7">
                  <c:v>0.789548677659628</c:v>
                </c:pt>
                <c:pt idx="8">
                  <c:v>0.88298899051425395</c:v>
                </c:pt>
                <c:pt idx="9">
                  <c:v>0.68172558801847005</c:v>
                </c:pt>
                <c:pt idx="10">
                  <c:v>0.62643609213302298</c:v>
                </c:pt>
                <c:pt idx="11">
                  <c:v>0.54487036611585304</c:v>
                </c:pt>
                <c:pt idx="12">
                  <c:v>0.49658906121745</c:v>
                </c:pt>
                <c:pt idx="13">
                  <c:v>0.32522225221849299</c:v>
                </c:pt>
                <c:pt idx="14">
                  <c:v>0.412622556699766</c:v>
                </c:pt>
                <c:pt idx="15">
                  <c:v>0.39606043178595102</c:v>
                </c:pt>
                <c:pt idx="16">
                  <c:v>0.37769251405383503</c:v>
                </c:pt>
                <c:pt idx="17">
                  <c:v>0.36348381339048402</c:v>
                </c:pt>
                <c:pt idx="18">
                  <c:v>0.40940888820926102</c:v>
                </c:pt>
                <c:pt idx="19">
                  <c:v>0.38124330422975899</c:v>
                </c:pt>
                <c:pt idx="20">
                  <c:v>0.33513076286485299</c:v>
                </c:pt>
                <c:pt idx="21">
                  <c:v>0.294546996908708</c:v>
                </c:pt>
                <c:pt idx="22">
                  <c:v>0.29325232815732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2A-9143-AA0A-4EB32DC275BE}"/>
            </c:ext>
          </c:extLst>
        </c:ser>
        <c:ser>
          <c:idx val="1"/>
          <c:order val="1"/>
          <c:tx>
            <c:strRef>
              <c:f>'13'!$D$8</c:f>
              <c:strCache>
                <c:ptCount val="1"/>
                <c:pt idx="0">
                  <c:v>Carbone</c:v>
                </c:pt>
              </c:strCache>
            </c:strRef>
          </c:tx>
          <c:spPr>
            <a:solidFill>
              <a:srgbClr val="FFFFFF">
                <a:alpha val="100000"/>
              </a:srgbClr>
            </a:solidFill>
            <a:ln w="3175" cap="flat">
              <a:solidFill>
                <a:srgbClr val="D9D9D9">
                  <a:alpha val="100000"/>
                </a:srgbClr>
              </a:solidFill>
              <a:round/>
            </a:ln>
          </c:spPr>
          <c:cat>
            <c:numRef>
              <c:f>'13'!$E$6:$AA$6</c:f>
              <c:numCache>
                <c:formatCode>General</c:formatCode>
                <c:ptCount val="23"/>
                <c:pt idx="0">
                  <c:v>1951</c:v>
                </c:pt>
                <c:pt idx="1">
                  <c:v>1952</c:v>
                </c:pt>
                <c:pt idx="2">
                  <c:v>1953</c:v>
                </c:pt>
                <c:pt idx="3">
                  <c:v>1954</c:v>
                </c:pt>
                <c:pt idx="4">
                  <c:v>1955</c:v>
                </c:pt>
                <c:pt idx="5">
                  <c:v>1956</c:v>
                </c:pt>
                <c:pt idx="6">
                  <c:v>1957</c:v>
                </c:pt>
                <c:pt idx="7">
                  <c:v>1958</c:v>
                </c:pt>
                <c:pt idx="8">
                  <c:v>1959</c:v>
                </c:pt>
                <c:pt idx="9">
                  <c:v>1960</c:v>
                </c:pt>
                <c:pt idx="10">
                  <c:v>1961</c:v>
                </c:pt>
                <c:pt idx="11">
                  <c:v>1962</c:v>
                </c:pt>
                <c:pt idx="12">
                  <c:v>1963</c:v>
                </c:pt>
                <c:pt idx="13">
                  <c:v>1964</c:v>
                </c:pt>
                <c:pt idx="14">
                  <c:v>1965</c:v>
                </c:pt>
                <c:pt idx="15">
                  <c:v>1966</c:v>
                </c:pt>
                <c:pt idx="16">
                  <c:v>1967</c:v>
                </c:pt>
                <c:pt idx="17">
                  <c:v>1968</c:v>
                </c:pt>
                <c:pt idx="18">
                  <c:v>1969</c:v>
                </c:pt>
                <c:pt idx="19">
                  <c:v>1970</c:v>
                </c:pt>
                <c:pt idx="20">
                  <c:v>1971</c:v>
                </c:pt>
                <c:pt idx="21">
                  <c:v>1972</c:v>
                </c:pt>
                <c:pt idx="22">
                  <c:v>1973</c:v>
                </c:pt>
              </c:numCache>
            </c:numRef>
          </c:cat>
          <c:val>
            <c:numRef>
              <c:f>'13'!$E$8:$AA$8</c:f>
              <c:numCache>
                <c:formatCode>_-* #,##0.0\ _€_-;\-* #,##0.0\ _€_-;_-* "-"??\ _€_-;_-@_-</c:formatCode>
                <c:ptCount val="23"/>
                <c:pt idx="0">
                  <c:v>4.8566510865299803E-3</c:v>
                </c:pt>
                <c:pt idx="1">
                  <c:v>7.0395147581695898E-3</c:v>
                </c:pt>
                <c:pt idx="2">
                  <c:v>4.6719594304031999E-3</c:v>
                </c:pt>
                <c:pt idx="3">
                  <c:v>4.3949218143409198E-3</c:v>
                </c:pt>
                <c:pt idx="4">
                  <c:v>7.5841343357030896E-3</c:v>
                </c:pt>
                <c:pt idx="5">
                  <c:v>1.40950108136326E-2</c:v>
                </c:pt>
                <c:pt idx="6">
                  <c:v>1.35411651420318E-2</c:v>
                </c:pt>
                <c:pt idx="7">
                  <c:v>4.3708600225869199E-2</c:v>
                </c:pt>
                <c:pt idx="8">
                  <c:v>3.02111318682949E-3</c:v>
                </c:pt>
                <c:pt idx="9">
                  <c:v>3.1137032325063599E-3</c:v>
                </c:pt>
                <c:pt idx="10">
                  <c:v>3.1711512348768598E-3</c:v>
                </c:pt>
                <c:pt idx="11">
                  <c:v>2.2288592698257001E-3</c:v>
                </c:pt>
                <c:pt idx="12">
                  <c:v>9.5747874920302598E-3</c:v>
                </c:pt>
                <c:pt idx="13">
                  <c:v>1.88036323245185E-4</c:v>
                </c:pt>
                <c:pt idx="14">
                  <c:v>1.0222781067587301E-3</c:v>
                </c:pt>
                <c:pt idx="15">
                  <c:v>1.5737236752384101E-3</c:v>
                </c:pt>
                <c:pt idx="16">
                  <c:v>1.56291629884504E-3</c:v>
                </c:pt>
                <c:pt idx="17">
                  <c:v>2.0111493089816699E-3</c:v>
                </c:pt>
                <c:pt idx="18">
                  <c:v>1.15948940451762E-3</c:v>
                </c:pt>
                <c:pt idx="19">
                  <c:v>3.7305546353655402E-3</c:v>
                </c:pt>
                <c:pt idx="20">
                  <c:v>4.1779150707868104E-3</c:v>
                </c:pt>
                <c:pt idx="21">
                  <c:v>6.2878118257651101E-4</c:v>
                </c:pt>
                <c:pt idx="22">
                  <c:v>1.0871763539605599E-3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2A-9143-AA0A-4EB32DC275BE}"/>
            </c:ext>
          </c:extLst>
        </c:ser>
        <c:ser>
          <c:idx val="2"/>
          <c:order val="2"/>
          <c:tx>
            <c:strRef>
              <c:f>'13'!$D$9</c:f>
              <c:strCache>
                <c:ptCount val="1"/>
                <c:pt idx="0">
                  <c:v>Petrolio</c:v>
                </c:pt>
              </c:strCache>
            </c:strRef>
          </c:tx>
          <c:spPr>
            <a:solidFill>
              <a:srgbClr val="FFFFFF">
                <a:alpha val="100000"/>
              </a:srgbClr>
            </a:solidFill>
            <a:ln w="3175" cap="flat">
              <a:solidFill>
                <a:srgbClr val="D9D9D9">
                  <a:alpha val="100000"/>
                </a:srgbClr>
              </a:solidFill>
              <a:round/>
            </a:ln>
          </c:spPr>
          <c:cat>
            <c:numRef>
              <c:f>'13'!$E$6:$AA$6</c:f>
              <c:numCache>
                <c:formatCode>General</c:formatCode>
                <c:ptCount val="23"/>
                <c:pt idx="0">
                  <c:v>1951</c:v>
                </c:pt>
                <c:pt idx="1">
                  <c:v>1952</c:v>
                </c:pt>
                <c:pt idx="2">
                  <c:v>1953</c:v>
                </c:pt>
                <c:pt idx="3">
                  <c:v>1954</c:v>
                </c:pt>
                <c:pt idx="4">
                  <c:v>1955</c:v>
                </c:pt>
                <c:pt idx="5">
                  <c:v>1956</c:v>
                </c:pt>
                <c:pt idx="6">
                  <c:v>1957</c:v>
                </c:pt>
                <c:pt idx="7">
                  <c:v>1958</c:v>
                </c:pt>
                <c:pt idx="8">
                  <c:v>1959</c:v>
                </c:pt>
                <c:pt idx="9">
                  <c:v>1960</c:v>
                </c:pt>
                <c:pt idx="10">
                  <c:v>1961</c:v>
                </c:pt>
                <c:pt idx="11">
                  <c:v>1962</c:v>
                </c:pt>
                <c:pt idx="12">
                  <c:v>1963</c:v>
                </c:pt>
                <c:pt idx="13">
                  <c:v>1964</c:v>
                </c:pt>
                <c:pt idx="14">
                  <c:v>1965</c:v>
                </c:pt>
                <c:pt idx="15">
                  <c:v>1966</c:v>
                </c:pt>
                <c:pt idx="16">
                  <c:v>1967</c:v>
                </c:pt>
                <c:pt idx="17">
                  <c:v>1968</c:v>
                </c:pt>
                <c:pt idx="18">
                  <c:v>1969</c:v>
                </c:pt>
                <c:pt idx="19">
                  <c:v>1970</c:v>
                </c:pt>
                <c:pt idx="20">
                  <c:v>1971</c:v>
                </c:pt>
                <c:pt idx="21">
                  <c:v>1972</c:v>
                </c:pt>
                <c:pt idx="22">
                  <c:v>1973</c:v>
                </c:pt>
              </c:numCache>
            </c:numRef>
          </c:cat>
          <c:val>
            <c:numRef>
              <c:f>'13'!$E$9:$AA$9</c:f>
              <c:numCache>
                <c:formatCode>_-* #,##0.0\ _€_-;\-* #,##0.0\ _€_-;_-* "-"??\ _€_-;_-@_-</c:formatCode>
                <c:ptCount val="23"/>
                <c:pt idx="0">
                  <c:v>1.9426604346119901E-4</c:v>
                </c:pt>
                <c:pt idx="1">
                  <c:v>0</c:v>
                </c:pt>
                <c:pt idx="2">
                  <c:v>1.06180896145527E-4</c:v>
                </c:pt>
                <c:pt idx="3">
                  <c:v>9.7664929207576096E-5</c:v>
                </c:pt>
                <c:pt idx="4">
                  <c:v>2.5855003417169599E-4</c:v>
                </c:pt>
                <c:pt idx="5">
                  <c:v>0</c:v>
                </c:pt>
                <c:pt idx="6">
                  <c:v>1.88071738083775E-4</c:v>
                </c:pt>
                <c:pt idx="7">
                  <c:v>0.118894842943948</c:v>
                </c:pt>
                <c:pt idx="8">
                  <c:v>0.205051191389718</c:v>
                </c:pt>
                <c:pt idx="9">
                  <c:v>0.19243563076391401</c:v>
                </c:pt>
                <c:pt idx="10">
                  <c:v>0.14445931107312501</c:v>
                </c:pt>
                <c:pt idx="11">
                  <c:v>8.8399987655548698E-2</c:v>
                </c:pt>
                <c:pt idx="12">
                  <c:v>4.4988819374804402E-2</c:v>
                </c:pt>
                <c:pt idx="13">
                  <c:v>0.173960461333688</c:v>
                </c:pt>
                <c:pt idx="14">
                  <c:v>8.8893748413802195E-5</c:v>
                </c:pt>
                <c:pt idx="15">
                  <c:v>5.9761658553357503E-5</c:v>
                </c:pt>
                <c:pt idx="16">
                  <c:v>7.3549002298590202E-5</c:v>
                </c:pt>
                <c:pt idx="17">
                  <c:v>4.7136311929257798E-5</c:v>
                </c:pt>
                <c:pt idx="18">
                  <c:v>1.36410518178543E-5</c:v>
                </c:pt>
                <c:pt idx="19">
                  <c:v>3.6336571123690298E-5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2A-9143-AA0A-4EB32DC275BE}"/>
            </c:ext>
          </c:extLst>
        </c:ser>
        <c:ser>
          <c:idx val="3"/>
          <c:order val="3"/>
          <c:tx>
            <c:strRef>
              <c:f>'13'!$D$10</c:f>
              <c:strCache>
                <c:ptCount val="1"/>
                <c:pt idx="0">
                  <c:v>Agricolt.</c:v>
                </c:pt>
              </c:strCache>
            </c:strRef>
          </c:tx>
          <c:spPr>
            <a:solidFill>
              <a:srgbClr val="00B050">
                <a:alpha val="100000"/>
              </a:srgbClr>
            </a:solidFill>
            <a:ln w="3175" cap="flat">
              <a:solidFill>
                <a:srgbClr val="D9D9D9">
                  <a:alpha val="100000"/>
                </a:srgbClr>
              </a:solidFill>
              <a:round/>
            </a:ln>
          </c:spPr>
          <c:cat>
            <c:numRef>
              <c:f>'13'!$E$6:$AA$6</c:f>
              <c:numCache>
                <c:formatCode>General</c:formatCode>
                <c:ptCount val="23"/>
                <c:pt idx="0">
                  <c:v>1951</c:v>
                </c:pt>
                <c:pt idx="1">
                  <c:v>1952</c:v>
                </c:pt>
                <c:pt idx="2">
                  <c:v>1953</c:v>
                </c:pt>
                <c:pt idx="3">
                  <c:v>1954</c:v>
                </c:pt>
                <c:pt idx="4">
                  <c:v>1955</c:v>
                </c:pt>
                <c:pt idx="5">
                  <c:v>1956</c:v>
                </c:pt>
                <c:pt idx="6">
                  <c:v>1957</c:v>
                </c:pt>
                <c:pt idx="7">
                  <c:v>1958</c:v>
                </c:pt>
                <c:pt idx="8">
                  <c:v>1959</c:v>
                </c:pt>
                <c:pt idx="9">
                  <c:v>1960</c:v>
                </c:pt>
                <c:pt idx="10">
                  <c:v>1961</c:v>
                </c:pt>
                <c:pt idx="11">
                  <c:v>1962</c:v>
                </c:pt>
                <c:pt idx="12">
                  <c:v>1963</c:v>
                </c:pt>
                <c:pt idx="13">
                  <c:v>1964</c:v>
                </c:pt>
                <c:pt idx="14">
                  <c:v>1965</c:v>
                </c:pt>
                <c:pt idx="15">
                  <c:v>1966</c:v>
                </c:pt>
                <c:pt idx="16">
                  <c:v>1967</c:v>
                </c:pt>
                <c:pt idx="17">
                  <c:v>1968</c:v>
                </c:pt>
                <c:pt idx="18">
                  <c:v>1969</c:v>
                </c:pt>
                <c:pt idx="19">
                  <c:v>1970</c:v>
                </c:pt>
                <c:pt idx="20">
                  <c:v>1971</c:v>
                </c:pt>
                <c:pt idx="21">
                  <c:v>1972</c:v>
                </c:pt>
                <c:pt idx="22">
                  <c:v>1973</c:v>
                </c:pt>
              </c:numCache>
            </c:numRef>
          </c:cat>
          <c:val>
            <c:numRef>
              <c:f>'13'!$E$10:$AA$10</c:f>
              <c:numCache>
                <c:formatCode>_-* #,##0.0\ _€_-;\-* #,##0.0\ _€_-;_-* "-"??\ _€_-;_-@_-</c:formatCode>
                <c:ptCount val="23"/>
                <c:pt idx="0">
                  <c:v>12.811845566266101</c:v>
                </c:pt>
                <c:pt idx="1">
                  <c:v>13.8828463181607</c:v>
                </c:pt>
                <c:pt idx="2">
                  <c:v>15.273484825157199</c:v>
                </c:pt>
                <c:pt idx="3">
                  <c:v>16.4141539922005</c:v>
                </c:pt>
                <c:pt idx="4">
                  <c:v>15.7527641153237</c:v>
                </c:pt>
                <c:pt idx="5">
                  <c:v>14.6068312327541</c:v>
                </c:pt>
                <c:pt idx="6">
                  <c:v>15.316436968383901</c:v>
                </c:pt>
                <c:pt idx="7">
                  <c:v>13.2516528866612</c:v>
                </c:pt>
                <c:pt idx="8">
                  <c:v>13.0998763540767</c:v>
                </c:pt>
                <c:pt idx="9">
                  <c:v>10.8405112963838</c:v>
                </c:pt>
                <c:pt idx="10">
                  <c:v>10.206063699640801</c:v>
                </c:pt>
                <c:pt idx="11">
                  <c:v>10.6069012341022</c:v>
                </c:pt>
                <c:pt idx="12">
                  <c:v>9.0943360693341404</c:v>
                </c:pt>
                <c:pt idx="13">
                  <c:v>8.1945155176975799</c:v>
                </c:pt>
                <c:pt idx="14">
                  <c:v>8.2074708972979398</c:v>
                </c:pt>
                <c:pt idx="15">
                  <c:v>7.30910980826269</c:v>
                </c:pt>
                <c:pt idx="16">
                  <c:v>6.6006184367858296</c:v>
                </c:pt>
                <c:pt idx="17">
                  <c:v>5.3013267300597704</c:v>
                </c:pt>
                <c:pt idx="18">
                  <c:v>5.3873970049433799</c:v>
                </c:pt>
                <c:pt idx="19">
                  <c:v>4.9273843906568997</c:v>
                </c:pt>
                <c:pt idx="20">
                  <c:v>4.7014046235949598</c:v>
                </c:pt>
                <c:pt idx="21">
                  <c:v>4.5995713376755596</c:v>
                </c:pt>
                <c:pt idx="22">
                  <c:v>4.2004330662914704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2A-9143-AA0A-4EB32DC275BE}"/>
            </c:ext>
          </c:extLst>
        </c:ser>
        <c:ser>
          <c:idx val="4"/>
          <c:order val="4"/>
          <c:tx>
            <c:strRef>
              <c:f>'13'!$D$11</c:f>
              <c:strCache>
                <c:ptCount val="1"/>
                <c:pt idx="0">
                  <c:v>Alim-bev.-tab.</c:v>
                </c:pt>
              </c:strCache>
            </c:strRef>
          </c:tx>
          <c:spPr>
            <a:solidFill>
              <a:srgbClr val="92D050">
                <a:alpha val="100000"/>
              </a:srgbClr>
            </a:solidFill>
            <a:ln w="3175" cap="flat">
              <a:solidFill>
                <a:srgbClr val="D9D9D9">
                  <a:alpha val="100000"/>
                </a:srgbClr>
              </a:solidFill>
              <a:round/>
            </a:ln>
          </c:spPr>
          <c:cat>
            <c:numRef>
              <c:f>'13'!$E$6:$AA$6</c:f>
              <c:numCache>
                <c:formatCode>General</c:formatCode>
                <c:ptCount val="23"/>
                <c:pt idx="0">
                  <c:v>1951</c:v>
                </c:pt>
                <c:pt idx="1">
                  <c:v>1952</c:v>
                </c:pt>
                <c:pt idx="2">
                  <c:v>1953</c:v>
                </c:pt>
                <c:pt idx="3">
                  <c:v>1954</c:v>
                </c:pt>
                <c:pt idx="4">
                  <c:v>1955</c:v>
                </c:pt>
                <c:pt idx="5">
                  <c:v>1956</c:v>
                </c:pt>
                <c:pt idx="6">
                  <c:v>1957</c:v>
                </c:pt>
                <c:pt idx="7">
                  <c:v>1958</c:v>
                </c:pt>
                <c:pt idx="8">
                  <c:v>1959</c:v>
                </c:pt>
                <c:pt idx="9">
                  <c:v>1960</c:v>
                </c:pt>
                <c:pt idx="10">
                  <c:v>1961</c:v>
                </c:pt>
                <c:pt idx="11">
                  <c:v>1962</c:v>
                </c:pt>
                <c:pt idx="12">
                  <c:v>1963</c:v>
                </c:pt>
                <c:pt idx="13">
                  <c:v>1964</c:v>
                </c:pt>
                <c:pt idx="14">
                  <c:v>1965</c:v>
                </c:pt>
                <c:pt idx="15">
                  <c:v>1966</c:v>
                </c:pt>
                <c:pt idx="16">
                  <c:v>1967</c:v>
                </c:pt>
                <c:pt idx="17">
                  <c:v>1968</c:v>
                </c:pt>
                <c:pt idx="18">
                  <c:v>1969</c:v>
                </c:pt>
                <c:pt idx="19">
                  <c:v>1970</c:v>
                </c:pt>
                <c:pt idx="20">
                  <c:v>1971</c:v>
                </c:pt>
                <c:pt idx="21">
                  <c:v>1972</c:v>
                </c:pt>
                <c:pt idx="22">
                  <c:v>1973</c:v>
                </c:pt>
              </c:numCache>
            </c:numRef>
          </c:cat>
          <c:val>
            <c:numRef>
              <c:f>'13'!$E$11:$AA$11</c:f>
              <c:numCache>
                <c:formatCode>_-* #,##0.0\ _€_-;\-* #,##0.0\ _€_-;_-* "-"??\ _€_-;_-@_-</c:formatCode>
                <c:ptCount val="23"/>
                <c:pt idx="0">
                  <c:v>9.7896487281402198</c:v>
                </c:pt>
                <c:pt idx="1">
                  <c:v>11.113085765524101</c:v>
                </c:pt>
                <c:pt idx="2">
                  <c:v>11.6265957661429</c:v>
                </c:pt>
                <c:pt idx="3">
                  <c:v>11.091903675033601</c:v>
                </c:pt>
                <c:pt idx="4">
                  <c:v>9.4635345340971497</c:v>
                </c:pt>
                <c:pt idx="5">
                  <c:v>10.517711984488001</c:v>
                </c:pt>
                <c:pt idx="6">
                  <c:v>10.550072219547401</c:v>
                </c:pt>
                <c:pt idx="7">
                  <c:v>8.5181480715753199</c:v>
                </c:pt>
                <c:pt idx="8">
                  <c:v>7.14493268685173</c:v>
                </c:pt>
                <c:pt idx="9">
                  <c:v>6.3104677878629598</c:v>
                </c:pt>
                <c:pt idx="10">
                  <c:v>6.3155196141434899</c:v>
                </c:pt>
                <c:pt idx="11">
                  <c:v>6.1970860236807699</c:v>
                </c:pt>
                <c:pt idx="12">
                  <c:v>5.8682033672181504</c:v>
                </c:pt>
                <c:pt idx="13">
                  <c:v>5.0365797804541597</c:v>
                </c:pt>
                <c:pt idx="14">
                  <c:v>4.7435704262944203</c:v>
                </c:pt>
                <c:pt idx="15">
                  <c:v>4.4647337488627903</c:v>
                </c:pt>
                <c:pt idx="16">
                  <c:v>4.6578399283191398</c:v>
                </c:pt>
                <c:pt idx="17">
                  <c:v>4.0912119060039096</c:v>
                </c:pt>
                <c:pt idx="18">
                  <c:v>3.9488662444397402</c:v>
                </c:pt>
                <c:pt idx="19">
                  <c:v>4.1892553970406299</c:v>
                </c:pt>
                <c:pt idx="20">
                  <c:v>4.6511521054928897</c:v>
                </c:pt>
                <c:pt idx="21">
                  <c:v>4.9469267071385996</c:v>
                </c:pt>
                <c:pt idx="22">
                  <c:v>4.7281916471392602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42A-9143-AA0A-4EB32DC275BE}"/>
            </c:ext>
          </c:extLst>
        </c:ser>
        <c:ser>
          <c:idx val="5"/>
          <c:order val="5"/>
          <c:tx>
            <c:strRef>
              <c:f>'13'!$D$12</c:f>
              <c:strCache>
                <c:ptCount val="1"/>
                <c:pt idx="0">
                  <c:v>Tessili</c:v>
                </c:pt>
              </c:strCache>
            </c:strRef>
          </c:tx>
          <c:spPr>
            <a:solidFill>
              <a:srgbClr val="F6A750">
                <a:alpha val="100000"/>
              </a:srgbClr>
            </a:solidFill>
            <a:ln w="3175" cap="flat">
              <a:solidFill>
                <a:srgbClr val="D9D9D9">
                  <a:alpha val="100000"/>
                </a:srgbClr>
              </a:solidFill>
              <a:round/>
            </a:ln>
          </c:spPr>
          <c:cat>
            <c:numRef>
              <c:f>'13'!$E$6:$AA$6</c:f>
              <c:numCache>
                <c:formatCode>General</c:formatCode>
                <c:ptCount val="23"/>
                <c:pt idx="0">
                  <c:v>1951</c:v>
                </c:pt>
                <c:pt idx="1">
                  <c:v>1952</c:v>
                </c:pt>
                <c:pt idx="2">
                  <c:v>1953</c:v>
                </c:pt>
                <c:pt idx="3">
                  <c:v>1954</c:v>
                </c:pt>
                <c:pt idx="4">
                  <c:v>1955</c:v>
                </c:pt>
                <c:pt idx="5">
                  <c:v>1956</c:v>
                </c:pt>
                <c:pt idx="6">
                  <c:v>1957</c:v>
                </c:pt>
                <c:pt idx="7">
                  <c:v>1958</c:v>
                </c:pt>
                <c:pt idx="8">
                  <c:v>1959</c:v>
                </c:pt>
                <c:pt idx="9">
                  <c:v>1960</c:v>
                </c:pt>
                <c:pt idx="10">
                  <c:v>1961</c:v>
                </c:pt>
                <c:pt idx="11">
                  <c:v>1962</c:v>
                </c:pt>
                <c:pt idx="12">
                  <c:v>1963</c:v>
                </c:pt>
                <c:pt idx="13">
                  <c:v>1964</c:v>
                </c:pt>
                <c:pt idx="14">
                  <c:v>1965</c:v>
                </c:pt>
                <c:pt idx="15">
                  <c:v>1966</c:v>
                </c:pt>
                <c:pt idx="16">
                  <c:v>1967</c:v>
                </c:pt>
                <c:pt idx="17">
                  <c:v>1968</c:v>
                </c:pt>
                <c:pt idx="18">
                  <c:v>1969</c:v>
                </c:pt>
                <c:pt idx="19">
                  <c:v>1970</c:v>
                </c:pt>
                <c:pt idx="20">
                  <c:v>1971</c:v>
                </c:pt>
                <c:pt idx="21">
                  <c:v>1972</c:v>
                </c:pt>
                <c:pt idx="22">
                  <c:v>1973</c:v>
                </c:pt>
              </c:numCache>
            </c:numRef>
          </c:cat>
          <c:val>
            <c:numRef>
              <c:f>'13'!$E$12:$AA$12</c:f>
              <c:numCache>
                <c:formatCode>_-* #,##0.0\ _€_-;\-* #,##0.0\ _€_-;_-* "-"??\ _€_-;_-@_-</c:formatCode>
                <c:ptCount val="23"/>
                <c:pt idx="0">
                  <c:v>33.232606389798697</c:v>
                </c:pt>
                <c:pt idx="1">
                  <c:v>20.1991374863393</c:v>
                </c:pt>
                <c:pt idx="2">
                  <c:v>19.8036927592062</c:v>
                </c:pt>
                <c:pt idx="3">
                  <c:v>17.2756563327405</c:v>
                </c:pt>
                <c:pt idx="4">
                  <c:v>16.442834156527901</c:v>
                </c:pt>
                <c:pt idx="5">
                  <c:v>15.442091132821201</c:v>
                </c:pt>
                <c:pt idx="6">
                  <c:v>14.588223198523499</c:v>
                </c:pt>
                <c:pt idx="7">
                  <c:v>12.999148799845001</c:v>
                </c:pt>
                <c:pt idx="8">
                  <c:v>14.624384997481499</c:v>
                </c:pt>
                <c:pt idx="9">
                  <c:v>14.9313910841959</c:v>
                </c:pt>
                <c:pt idx="10">
                  <c:v>15.0941831916758</c:v>
                </c:pt>
                <c:pt idx="11">
                  <c:v>14.661676307911801</c:v>
                </c:pt>
                <c:pt idx="12">
                  <c:v>15.1560642804309</c:v>
                </c:pt>
                <c:pt idx="13">
                  <c:v>14.7496766446798</c:v>
                </c:pt>
                <c:pt idx="14">
                  <c:v>13.139140495235999</c:v>
                </c:pt>
                <c:pt idx="15">
                  <c:v>12.848736668419001</c:v>
                </c:pt>
                <c:pt idx="16">
                  <c:v>11.567860630524599</c:v>
                </c:pt>
                <c:pt idx="17">
                  <c:v>12.4614739210498</c:v>
                </c:pt>
                <c:pt idx="18">
                  <c:v>12.668881336899499</c:v>
                </c:pt>
                <c:pt idx="19">
                  <c:v>11.5829966649084</c:v>
                </c:pt>
                <c:pt idx="20">
                  <c:v>11.732696780067</c:v>
                </c:pt>
                <c:pt idx="21">
                  <c:v>11.854957195258701</c:v>
                </c:pt>
                <c:pt idx="22">
                  <c:v>11.305331011659201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42A-9143-AA0A-4EB32DC275BE}"/>
            </c:ext>
          </c:extLst>
        </c:ser>
        <c:ser>
          <c:idx val="6"/>
          <c:order val="6"/>
          <c:tx>
            <c:strRef>
              <c:f>'13'!$D$13</c:f>
              <c:strCache>
                <c:ptCount val="1"/>
                <c:pt idx="0">
                  <c:v>Abbigl-pellett.</c:v>
                </c:pt>
              </c:strCache>
            </c:strRef>
          </c:tx>
          <c:spPr>
            <a:pattFill prst="dkDnDiag">
              <a:fgClr>
                <a:srgbClr val="F6A750">
                  <a:alpha val="100000"/>
                </a:srgbClr>
              </a:fgClr>
              <a:bgClr>
                <a:srgbClr val="FFFFFF">
                  <a:alpha val="100000"/>
                </a:srgbClr>
              </a:bgClr>
            </a:pattFill>
            <a:ln w="3175" cap="flat">
              <a:solidFill>
                <a:srgbClr val="D9D9D9">
                  <a:alpha val="100000"/>
                </a:srgbClr>
              </a:solidFill>
              <a:round/>
            </a:ln>
          </c:spPr>
          <c:cat>
            <c:numRef>
              <c:f>'13'!$E$6:$AA$6</c:f>
              <c:numCache>
                <c:formatCode>General</c:formatCode>
                <c:ptCount val="23"/>
                <c:pt idx="0">
                  <c:v>1951</c:v>
                </c:pt>
                <c:pt idx="1">
                  <c:v>1952</c:v>
                </c:pt>
                <c:pt idx="2">
                  <c:v>1953</c:v>
                </c:pt>
                <c:pt idx="3">
                  <c:v>1954</c:v>
                </c:pt>
                <c:pt idx="4">
                  <c:v>1955</c:v>
                </c:pt>
                <c:pt idx="5">
                  <c:v>1956</c:v>
                </c:pt>
                <c:pt idx="6">
                  <c:v>1957</c:v>
                </c:pt>
                <c:pt idx="7">
                  <c:v>1958</c:v>
                </c:pt>
                <c:pt idx="8">
                  <c:v>1959</c:v>
                </c:pt>
                <c:pt idx="9">
                  <c:v>1960</c:v>
                </c:pt>
                <c:pt idx="10">
                  <c:v>1961</c:v>
                </c:pt>
                <c:pt idx="11">
                  <c:v>1962</c:v>
                </c:pt>
                <c:pt idx="12">
                  <c:v>1963</c:v>
                </c:pt>
                <c:pt idx="13">
                  <c:v>1964</c:v>
                </c:pt>
                <c:pt idx="14">
                  <c:v>1965</c:v>
                </c:pt>
                <c:pt idx="15">
                  <c:v>1966</c:v>
                </c:pt>
                <c:pt idx="16">
                  <c:v>1967</c:v>
                </c:pt>
                <c:pt idx="17">
                  <c:v>1968</c:v>
                </c:pt>
                <c:pt idx="18">
                  <c:v>1969</c:v>
                </c:pt>
                <c:pt idx="19">
                  <c:v>1970</c:v>
                </c:pt>
                <c:pt idx="20">
                  <c:v>1971</c:v>
                </c:pt>
                <c:pt idx="21">
                  <c:v>1972</c:v>
                </c:pt>
                <c:pt idx="22">
                  <c:v>1973</c:v>
                </c:pt>
              </c:numCache>
            </c:numRef>
          </c:cat>
          <c:val>
            <c:numRef>
              <c:f>'13'!$E$13:$AA$13</c:f>
              <c:numCache>
                <c:formatCode>_-* #,##0.0\ _€_-;\-* #,##0.0\ _€_-;_-* "-"??\ _€_-;_-@_-</c:formatCode>
                <c:ptCount val="23"/>
                <c:pt idx="0">
                  <c:v>3.8246127306423601</c:v>
                </c:pt>
                <c:pt idx="1">
                  <c:v>3.87692620165094</c:v>
                </c:pt>
                <c:pt idx="2">
                  <c:v>3.79617939899489</c:v>
                </c:pt>
                <c:pt idx="3">
                  <c:v>3.3762766027059001</c:v>
                </c:pt>
                <c:pt idx="4">
                  <c:v>3.4961997454143998</c:v>
                </c:pt>
                <c:pt idx="5">
                  <c:v>4.7856663435006297</c:v>
                </c:pt>
                <c:pt idx="6">
                  <c:v>3.39964742818167</c:v>
                </c:pt>
                <c:pt idx="7">
                  <c:v>3.3815183399175601</c:v>
                </c:pt>
                <c:pt idx="8">
                  <c:v>3.2447854213162102</c:v>
                </c:pt>
                <c:pt idx="9">
                  <c:v>3.58229364151101</c:v>
                </c:pt>
                <c:pt idx="10">
                  <c:v>4.01360767739535</c:v>
                </c:pt>
                <c:pt idx="11">
                  <c:v>4.2816729474777899</c:v>
                </c:pt>
                <c:pt idx="12">
                  <c:v>4.3715245819986999</c:v>
                </c:pt>
                <c:pt idx="13">
                  <c:v>4.2414547564459504</c:v>
                </c:pt>
                <c:pt idx="14">
                  <c:v>4.0602886291117199</c:v>
                </c:pt>
                <c:pt idx="15">
                  <c:v>4.0735339319725101</c:v>
                </c:pt>
                <c:pt idx="16">
                  <c:v>3.72761053449715</c:v>
                </c:pt>
                <c:pt idx="17">
                  <c:v>3.7374067486629001</c:v>
                </c:pt>
                <c:pt idx="18">
                  <c:v>4.1284916147772401</c:v>
                </c:pt>
                <c:pt idx="19">
                  <c:v>4.0417168060880702</c:v>
                </c:pt>
                <c:pt idx="20">
                  <c:v>4.0824641364457896</c:v>
                </c:pt>
                <c:pt idx="21">
                  <c:v>4.4507536266110597</c:v>
                </c:pt>
                <c:pt idx="22">
                  <c:v>4.3958857854159099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42A-9143-AA0A-4EB32DC275BE}"/>
            </c:ext>
          </c:extLst>
        </c:ser>
        <c:ser>
          <c:idx val="7"/>
          <c:order val="7"/>
          <c:tx>
            <c:strRef>
              <c:f>'13'!$D$14</c:f>
              <c:strCache>
                <c:ptCount val="1"/>
                <c:pt idx="0">
                  <c:v>Calzat.in pelle</c:v>
                </c:pt>
              </c:strCache>
            </c:strRef>
          </c:tx>
          <c:spPr>
            <a:solidFill>
              <a:srgbClr val="FFC000">
                <a:alpha val="100000"/>
              </a:srgbClr>
            </a:solidFill>
            <a:ln w="3175" cap="flat">
              <a:solidFill>
                <a:srgbClr val="D9D9D9">
                  <a:alpha val="100000"/>
                </a:srgbClr>
              </a:solidFill>
              <a:round/>
            </a:ln>
          </c:spPr>
          <c:cat>
            <c:numRef>
              <c:f>'13'!$E$6:$AA$6</c:f>
              <c:numCache>
                <c:formatCode>General</c:formatCode>
                <c:ptCount val="23"/>
                <c:pt idx="0">
                  <c:v>1951</c:v>
                </c:pt>
                <c:pt idx="1">
                  <c:v>1952</c:v>
                </c:pt>
                <c:pt idx="2">
                  <c:v>1953</c:v>
                </c:pt>
                <c:pt idx="3">
                  <c:v>1954</c:v>
                </c:pt>
                <c:pt idx="4">
                  <c:v>1955</c:v>
                </c:pt>
                <c:pt idx="5">
                  <c:v>1956</c:v>
                </c:pt>
                <c:pt idx="6">
                  <c:v>1957</c:v>
                </c:pt>
                <c:pt idx="7">
                  <c:v>1958</c:v>
                </c:pt>
                <c:pt idx="8">
                  <c:v>1959</c:v>
                </c:pt>
                <c:pt idx="9">
                  <c:v>1960</c:v>
                </c:pt>
                <c:pt idx="10">
                  <c:v>1961</c:v>
                </c:pt>
                <c:pt idx="11">
                  <c:v>1962</c:v>
                </c:pt>
                <c:pt idx="12">
                  <c:v>1963</c:v>
                </c:pt>
                <c:pt idx="13">
                  <c:v>1964</c:v>
                </c:pt>
                <c:pt idx="14">
                  <c:v>1965</c:v>
                </c:pt>
                <c:pt idx="15">
                  <c:v>1966</c:v>
                </c:pt>
                <c:pt idx="16">
                  <c:v>1967</c:v>
                </c:pt>
                <c:pt idx="17">
                  <c:v>1968</c:v>
                </c:pt>
                <c:pt idx="18">
                  <c:v>1969</c:v>
                </c:pt>
                <c:pt idx="19">
                  <c:v>1970</c:v>
                </c:pt>
                <c:pt idx="20">
                  <c:v>1971</c:v>
                </c:pt>
                <c:pt idx="21">
                  <c:v>1972</c:v>
                </c:pt>
                <c:pt idx="22">
                  <c:v>1973</c:v>
                </c:pt>
              </c:numCache>
            </c:numRef>
          </c:cat>
          <c:val>
            <c:numRef>
              <c:f>'13'!$E$14:$AA$14</c:f>
              <c:numCache>
                <c:formatCode>_-* #,##0.0\ _€_-;\-* #,##0.0\ _€_-;_-* "-"??\ _€_-;_-@_-</c:formatCode>
                <c:ptCount val="23"/>
                <c:pt idx="0">
                  <c:v>8.7808251644462099E-2</c:v>
                </c:pt>
                <c:pt idx="1">
                  <c:v>0.158446782999456</c:v>
                </c:pt>
                <c:pt idx="2">
                  <c:v>0.171375966378881</c:v>
                </c:pt>
                <c:pt idx="3">
                  <c:v>0.252073182284754</c:v>
                </c:pt>
                <c:pt idx="4">
                  <c:v>0.40652683706262999</c:v>
                </c:pt>
                <c:pt idx="5">
                  <c:v>0.70325900514579798</c:v>
                </c:pt>
                <c:pt idx="6">
                  <c:v>1.12761545097095</c:v>
                </c:pt>
                <c:pt idx="7">
                  <c:v>1.65744998811052</c:v>
                </c:pt>
                <c:pt idx="8">
                  <c:v>2.2609461796925201</c:v>
                </c:pt>
                <c:pt idx="9">
                  <c:v>2.68225798741625</c:v>
                </c:pt>
                <c:pt idx="10">
                  <c:v>2.59973270633688</c:v>
                </c:pt>
                <c:pt idx="11">
                  <c:v>2.64551879271266</c:v>
                </c:pt>
                <c:pt idx="12">
                  <c:v>2.6872497120430201</c:v>
                </c:pt>
                <c:pt idx="13">
                  <c:v>2.5923762015856799</c:v>
                </c:pt>
                <c:pt idx="14">
                  <c:v>2.5875858991402598</c:v>
                </c:pt>
                <c:pt idx="15">
                  <c:v>3.1897187636269</c:v>
                </c:pt>
                <c:pt idx="16">
                  <c:v>3.5999846282585199</c:v>
                </c:pt>
                <c:pt idx="17">
                  <c:v>4.0952499167258498</c:v>
                </c:pt>
                <c:pt idx="18">
                  <c:v>4.5681836380221403</c:v>
                </c:pt>
                <c:pt idx="19">
                  <c:v>4.5602639004038803</c:v>
                </c:pt>
                <c:pt idx="20">
                  <c:v>4.3840433562869299</c:v>
                </c:pt>
                <c:pt idx="21">
                  <c:v>4.4038077139060396</c:v>
                </c:pt>
                <c:pt idx="22">
                  <c:v>3.7567957196402002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42A-9143-AA0A-4EB32DC275BE}"/>
            </c:ext>
          </c:extLst>
        </c:ser>
        <c:ser>
          <c:idx val="9"/>
          <c:order val="8"/>
          <c:tx>
            <c:strRef>
              <c:f>'13'!$D$15</c:f>
              <c:strCache>
                <c:ptCount val="1"/>
                <c:pt idx="0">
                  <c:v>Metallo e prod.</c:v>
                </c:pt>
              </c:strCache>
            </c:strRef>
          </c:tx>
          <c:spPr>
            <a:solidFill>
              <a:srgbClr val="1F4E79">
                <a:alpha val="100000"/>
              </a:srgbClr>
            </a:solidFill>
            <a:ln w="3175" cap="flat">
              <a:solidFill>
                <a:srgbClr val="D9D9D9">
                  <a:alpha val="100000"/>
                </a:srgbClr>
              </a:solidFill>
              <a:round/>
            </a:ln>
          </c:spPr>
          <c:cat>
            <c:numRef>
              <c:f>'13'!$E$6:$AA$6</c:f>
              <c:numCache>
                <c:formatCode>General</c:formatCode>
                <c:ptCount val="23"/>
                <c:pt idx="0">
                  <c:v>1951</c:v>
                </c:pt>
                <c:pt idx="1">
                  <c:v>1952</c:v>
                </c:pt>
                <c:pt idx="2">
                  <c:v>1953</c:v>
                </c:pt>
                <c:pt idx="3">
                  <c:v>1954</c:v>
                </c:pt>
                <c:pt idx="4">
                  <c:v>1955</c:v>
                </c:pt>
                <c:pt idx="5">
                  <c:v>1956</c:v>
                </c:pt>
                <c:pt idx="6">
                  <c:v>1957</c:v>
                </c:pt>
                <c:pt idx="7">
                  <c:v>1958</c:v>
                </c:pt>
                <c:pt idx="8">
                  <c:v>1959</c:v>
                </c:pt>
                <c:pt idx="9">
                  <c:v>1960</c:v>
                </c:pt>
                <c:pt idx="10">
                  <c:v>1961</c:v>
                </c:pt>
                <c:pt idx="11">
                  <c:v>1962</c:v>
                </c:pt>
                <c:pt idx="12">
                  <c:v>1963</c:v>
                </c:pt>
                <c:pt idx="13">
                  <c:v>1964</c:v>
                </c:pt>
                <c:pt idx="14">
                  <c:v>1965</c:v>
                </c:pt>
                <c:pt idx="15">
                  <c:v>1966</c:v>
                </c:pt>
                <c:pt idx="16">
                  <c:v>1967</c:v>
                </c:pt>
                <c:pt idx="17">
                  <c:v>1968</c:v>
                </c:pt>
                <c:pt idx="18">
                  <c:v>1969</c:v>
                </c:pt>
                <c:pt idx="19">
                  <c:v>1970</c:v>
                </c:pt>
                <c:pt idx="20">
                  <c:v>1971</c:v>
                </c:pt>
                <c:pt idx="21">
                  <c:v>1972</c:v>
                </c:pt>
                <c:pt idx="22">
                  <c:v>1973</c:v>
                </c:pt>
              </c:numCache>
            </c:numRef>
          </c:cat>
          <c:val>
            <c:numRef>
              <c:f>'13'!$E$15:$AA$15</c:f>
              <c:numCache>
                <c:formatCode>_-* #,##0.0\ _€_-;\-* #,##0.0\ _€_-;_-* "-"??\ _€_-;_-@_-</c:formatCode>
                <c:ptCount val="23"/>
                <c:pt idx="0">
                  <c:v>3.4756137835643202</c:v>
                </c:pt>
                <c:pt idx="1">
                  <c:v>4.8780375217676797</c:v>
                </c:pt>
                <c:pt idx="2">
                  <c:v>4.3485324207439202</c:v>
                </c:pt>
                <c:pt idx="3">
                  <c:v>4.0197908212546203</c:v>
                </c:pt>
                <c:pt idx="4">
                  <c:v>5.1203248767362703</c:v>
                </c:pt>
                <c:pt idx="5">
                  <c:v>7.3139682302930904</c:v>
                </c:pt>
                <c:pt idx="6">
                  <c:v>6.52094868399936</c:v>
                </c:pt>
                <c:pt idx="7">
                  <c:v>6.8922998981167396</c:v>
                </c:pt>
                <c:pt idx="8">
                  <c:v>6.45463578832653</c:v>
                </c:pt>
                <c:pt idx="9">
                  <c:v>6.5158406362830599</c:v>
                </c:pt>
                <c:pt idx="10">
                  <c:v>4.8935830417529802</c:v>
                </c:pt>
                <c:pt idx="11">
                  <c:v>4.3225125073295203</c:v>
                </c:pt>
                <c:pt idx="12">
                  <c:v>4.11566850563882</c:v>
                </c:pt>
                <c:pt idx="13">
                  <c:v>5.63732897089064</c:v>
                </c:pt>
                <c:pt idx="14">
                  <c:v>6.9959380001662304</c:v>
                </c:pt>
                <c:pt idx="15">
                  <c:v>5.7703467032779896</c:v>
                </c:pt>
                <c:pt idx="16">
                  <c:v>5.2424625603400603</c:v>
                </c:pt>
                <c:pt idx="17">
                  <c:v>6.0153004468522404</c:v>
                </c:pt>
                <c:pt idx="18">
                  <c:v>5.62949839260666</c:v>
                </c:pt>
                <c:pt idx="19">
                  <c:v>5.3803924228559499</c:v>
                </c:pt>
                <c:pt idx="20">
                  <c:v>6.1135719731352598</c:v>
                </c:pt>
                <c:pt idx="21">
                  <c:v>6.0863059503135304</c:v>
                </c:pt>
                <c:pt idx="22">
                  <c:v>6.2189109006546701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42A-9143-AA0A-4EB32DC275BE}"/>
            </c:ext>
          </c:extLst>
        </c:ser>
        <c:ser>
          <c:idx val="10"/>
          <c:order val="9"/>
          <c:tx>
            <c:strRef>
              <c:f>'13'!$D$16</c:f>
              <c:strCache>
                <c:ptCount val="1"/>
                <c:pt idx="0">
                  <c:v>Macchinari</c:v>
                </c:pt>
              </c:strCache>
            </c:strRef>
          </c:tx>
          <c:spPr>
            <a:solidFill>
              <a:srgbClr val="0070C0">
                <a:alpha val="100000"/>
              </a:srgbClr>
            </a:solidFill>
            <a:ln w="3175" cap="flat">
              <a:solidFill>
                <a:srgbClr val="D9D9D9">
                  <a:alpha val="100000"/>
                </a:srgbClr>
              </a:solidFill>
              <a:round/>
            </a:ln>
          </c:spPr>
          <c:cat>
            <c:numRef>
              <c:f>'13'!$E$6:$AA$6</c:f>
              <c:numCache>
                <c:formatCode>General</c:formatCode>
                <c:ptCount val="23"/>
                <c:pt idx="0">
                  <c:v>1951</c:v>
                </c:pt>
                <c:pt idx="1">
                  <c:v>1952</c:v>
                </c:pt>
                <c:pt idx="2">
                  <c:v>1953</c:v>
                </c:pt>
                <c:pt idx="3">
                  <c:v>1954</c:v>
                </c:pt>
                <c:pt idx="4">
                  <c:v>1955</c:v>
                </c:pt>
                <c:pt idx="5">
                  <c:v>1956</c:v>
                </c:pt>
                <c:pt idx="6">
                  <c:v>1957</c:v>
                </c:pt>
                <c:pt idx="7">
                  <c:v>1958</c:v>
                </c:pt>
                <c:pt idx="8">
                  <c:v>1959</c:v>
                </c:pt>
                <c:pt idx="9">
                  <c:v>1960</c:v>
                </c:pt>
                <c:pt idx="10">
                  <c:v>1961</c:v>
                </c:pt>
                <c:pt idx="11">
                  <c:v>1962</c:v>
                </c:pt>
                <c:pt idx="12">
                  <c:v>1963</c:v>
                </c:pt>
                <c:pt idx="13">
                  <c:v>1964</c:v>
                </c:pt>
                <c:pt idx="14">
                  <c:v>1965</c:v>
                </c:pt>
                <c:pt idx="15">
                  <c:v>1966</c:v>
                </c:pt>
                <c:pt idx="16">
                  <c:v>1967</c:v>
                </c:pt>
                <c:pt idx="17">
                  <c:v>1968</c:v>
                </c:pt>
                <c:pt idx="18">
                  <c:v>1969</c:v>
                </c:pt>
                <c:pt idx="19">
                  <c:v>1970</c:v>
                </c:pt>
                <c:pt idx="20">
                  <c:v>1971</c:v>
                </c:pt>
                <c:pt idx="21">
                  <c:v>1972</c:v>
                </c:pt>
                <c:pt idx="22">
                  <c:v>1973</c:v>
                </c:pt>
              </c:numCache>
            </c:numRef>
          </c:cat>
          <c:val>
            <c:numRef>
              <c:f>'13'!$E$16:$AA$16</c:f>
              <c:numCache>
                <c:formatCode>_-* #,##0.0\ _€_-;\-* #,##0.0\ _€_-;_-* "-"??\ _€_-;_-@_-</c:formatCode>
                <c:ptCount val="23"/>
                <c:pt idx="0">
                  <c:v>8.1115786447223801</c:v>
                </c:pt>
                <c:pt idx="1">
                  <c:v>10.3634351447197</c:v>
                </c:pt>
                <c:pt idx="2">
                  <c:v>8.1982269913961598</c:v>
                </c:pt>
                <c:pt idx="3">
                  <c:v>7.2566995699813202</c:v>
                </c:pt>
                <c:pt idx="4">
                  <c:v>7.5500057311924298</c:v>
                </c:pt>
                <c:pt idx="5">
                  <c:v>7.58177343575211</c:v>
                </c:pt>
                <c:pt idx="6">
                  <c:v>8.2438738765848196</c:v>
                </c:pt>
                <c:pt idx="7">
                  <c:v>9.4695551594463705</c:v>
                </c:pt>
                <c:pt idx="8">
                  <c:v>9.5716006571745105</c:v>
                </c:pt>
                <c:pt idx="9">
                  <c:v>11.8155389579093</c:v>
                </c:pt>
                <c:pt idx="10">
                  <c:v>12.7827195945817</c:v>
                </c:pt>
                <c:pt idx="11">
                  <c:v>12.6921533866659</c:v>
                </c:pt>
                <c:pt idx="12">
                  <c:v>13.3797509730933</c:v>
                </c:pt>
                <c:pt idx="13">
                  <c:v>12.8506172292311</c:v>
                </c:pt>
                <c:pt idx="14">
                  <c:v>13.086248714929701</c:v>
                </c:pt>
                <c:pt idx="15">
                  <c:v>14.1201061924831</c:v>
                </c:pt>
                <c:pt idx="16">
                  <c:v>15.278738766998799</c:v>
                </c:pt>
                <c:pt idx="17">
                  <c:v>15.150097729286699</c:v>
                </c:pt>
                <c:pt idx="18">
                  <c:v>15.641798529030799</c:v>
                </c:pt>
                <c:pt idx="19">
                  <c:v>16.583296441620199</c:v>
                </c:pt>
                <c:pt idx="20">
                  <c:v>15.7700693523217</c:v>
                </c:pt>
                <c:pt idx="21">
                  <c:v>15.545995204803701</c:v>
                </c:pt>
                <c:pt idx="22">
                  <c:v>14.5306131512716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42A-9143-AA0A-4EB32DC275BE}"/>
            </c:ext>
          </c:extLst>
        </c:ser>
        <c:ser>
          <c:idx val="11"/>
          <c:order val="10"/>
          <c:tx>
            <c:strRef>
              <c:f>'13'!$D$17</c:f>
              <c:strCache>
                <c:ptCount val="1"/>
                <c:pt idx="0">
                  <c:v>App.telecom.</c:v>
                </c:pt>
              </c:strCache>
            </c:strRef>
          </c:tx>
          <c:spPr>
            <a:pattFill prst="dkDnDiag">
              <a:fgClr>
                <a:srgbClr val="0070C0">
                  <a:alpha val="100000"/>
                </a:srgbClr>
              </a:fgClr>
              <a:bgClr>
                <a:srgbClr val="FFFFFF">
                  <a:alpha val="100000"/>
                </a:srgbClr>
              </a:bgClr>
            </a:pattFill>
            <a:ln w="3175" cap="flat">
              <a:solidFill>
                <a:srgbClr val="D9D9D9">
                  <a:alpha val="100000"/>
                </a:srgbClr>
              </a:solidFill>
              <a:round/>
            </a:ln>
          </c:spPr>
          <c:cat>
            <c:numRef>
              <c:f>'13'!$E$6:$AA$6</c:f>
              <c:numCache>
                <c:formatCode>General</c:formatCode>
                <c:ptCount val="23"/>
                <c:pt idx="0">
                  <c:v>1951</c:v>
                </c:pt>
                <c:pt idx="1">
                  <c:v>1952</c:v>
                </c:pt>
                <c:pt idx="2">
                  <c:v>1953</c:v>
                </c:pt>
                <c:pt idx="3">
                  <c:v>1954</c:v>
                </c:pt>
                <c:pt idx="4">
                  <c:v>1955</c:v>
                </c:pt>
                <c:pt idx="5">
                  <c:v>1956</c:v>
                </c:pt>
                <c:pt idx="6">
                  <c:v>1957</c:v>
                </c:pt>
                <c:pt idx="7">
                  <c:v>1958</c:v>
                </c:pt>
                <c:pt idx="8">
                  <c:v>1959</c:v>
                </c:pt>
                <c:pt idx="9">
                  <c:v>1960</c:v>
                </c:pt>
                <c:pt idx="10">
                  <c:v>1961</c:v>
                </c:pt>
                <c:pt idx="11">
                  <c:v>1962</c:v>
                </c:pt>
                <c:pt idx="12">
                  <c:v>1963</c:v>
                </c:pt>
                <c:pt idx="13">
                  <c:v>1964</c:v>
                </c:pt>
                <c:pt idx="14">
                  <c:v>1965</c:v>
                </c:pt>
                <c:pt idx="15">
                  <c:v>1966</c:v>
                </c:pt>
                <c:pt idx="16">
                  <c:v>1967</c:v>
                </c:pt>
                <c:pt idx="17">
                  <c:v>1968</c:v>
                </c:pt>
                <c:pt idx="18">
                  <c:v>1969</c:v>
                </c:pt>
                <c:pt idx="19">
                  <c:v>1970</c:v>
                </c:pt>
                <c:pt idx="20">
                  <c:v>1971</c:v>
                </c:pt>
                <c:pt idx="21">
                  <c:v>1972</c:v>
                </c:pt>
                <c:pt idx="22">
                  <c:v>1973</c:v>
                </c:pt>
              </c:numCache>
            </c:numRef>
          </c:cat>
          <c:val>
            <c:numRef>
              <c:f>'13'!$E$17:$AA$17</c:f>
              <c:numCache>
                <c:formatCode>_-* #,##0.0\ _€_-;\-* #,##0.0\ _€_-;_-* "-"??\ _€_-;_-@_-</c:formatCode>
                <c:ptCount val="23"/>
                <c:pt idx="0">
                  <c:v>0.111994374055381</c:v>
                </c:pt>
                <c:pt idx="1">
                  <c:v>0.129596312679089</c:v>
                </c:pt>
                <c:pt idx="2">
                  <c:v>0.27203545592484102</c:v>
                </c:pt>
                <c:pt idx="3">
                  <c:v>0.60356926250281995</c:v>
                </c:pt>
                <c:pt idx="4">
                  <c:v>0.57751459299484498</c:v>
                </c:pt>
                <c:pt idx="5">
                  <c:v>0.38653143411141799</c:v>
                </c:pt>
                <c:pt idx="6">
                  <c:v>0.29909675413256298</c:v>
                </c:pt>
                <c:pt idx="7">
                  <c:v>0.40914726631886</c:v>
                </c:pt>
                <c:pt idx="8">
                  <c:v>0.27794241318831298</c:v>
                </c:pt>
                <c:pt idx="9">
                  <c:v>0.37491618217882899</c:v>
                </c:pt>
                <c:pt idx="10">
                  <c:v>0.77983575729001797</c:v>
                </c:pt>
                <c:pt idx="11">
                  <c:v>0.89658435889434895</c:v>
                </c:pt>
                <c:pt idx="12">
                  <c:v>1.28565300526265</c:v>
                </c:pt>
                <c:pt idx="13">
                  <c:v>1.5532606170009</c:v>
                </c:pt>
                <c:pt idx="14">
                  <c:v>1.28342571616137</c:v>
                </c:pt>
                <c:pt idx="15">
                  <c:v>1.0374225513805799</c:v>
                </c:pt>
                <c:pt idx="16">
                  <c:v>1.12364488261671</c:v>
                </c:pt>
                <c:pt idx="17">
                  <c:v>1.26083349569174</c:v>
                </c:pt>
                <c:pt idx="18">
                  <c:v>1.43798511843093</c:v>
                </c:pt>
                <c:pt idx="19">
                  <c:v>1.7807826776298099</c:v>
                </c:pt>
                <c:pt idx="20">
                  <c:v>1.8129480106018601</c:v>
                </c:pt>
                <c:pt idx="21">
                  <c:v>1.8770690252865301</c:v>
                </c:pt>
                <c:pt idx="22">
                  <c:v>1.6594551920265701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42A-9143-AA0A-4EB32DC275BE}"/>
            </c:ext>
          </c:extLst>
        </c:ser>
        <c:ser>
          <c:idx val="12"/>
          <c:order val="11"/>
          <c:tx>
            <c:strRef>
              <c:f>'13'!$D$18</c:f>
              <c:strCache>
                <c:ptCount val="1"/>
                <c:pt idx="0">
                  <c:v>App.elettrici</c:v>
                </c:pt>
              </c:strCache>
            </c:strRef>
          </c:tx>
          <c:spPr>
            <a:pattFill prst="dkUpDiag">
              <a:fgClr>
                <a:srgbClr val="0070C0">
                  <a:alpha val="100000"/>
                </a:srgbClr>
              </a:fgClr>
              <a:bgClr>
                <a:srgbClr val="FFFFFF">
                  <a:alpha val="100000"/>
                </a:srgbClr>
              </a:bgClr>
            </a:pattFill>
            <a:ln w="3175" cap="flat">
              <a:solidFill>
                <a:srgbClr val="D9D9D9">
                  <a:alpha val="100000"/>
                </a:srgbClr>
              </a:solidFill>
              <a:round/>
            </a:ln>
          </c:spPr>
          <c:cat>
            <c:numRef>
              <c:f>'13'!$E$6:$AA$6</c:f>
              <c:numCache>
                <c:formatCode>General</c:formatCode>
                <c:ptCount val="23"/>
                <c:pt idx="0">
                  <c:v>1951</c:v>
                </c:pt>
                <c:pt idx="1">
                  <c:v>1952</c:v>
                </c:pt>
                <c:pt idx="2">
                  <c:v>1953</c:v>
                </c:pt>
                <c:pt idx="3">
                  <c:v>1954</c:v>
                </c:pt>
                <c:pt idx="4">
                  <c:v>1955</c:v>
                </c:pt>
                <c:pt idx="5">
                  <c:v>1956</c:v>
                </c:pt>
                <c:pt idx="6">
                  <c:v>1957</c:v>
                </c:pt>
                <c:pt idx="7">
                  <c:v>1958</c:v>
                </c:pt>
                <c:pt idx="8">
                  <c:v>1959</c:v>
                </c:pt>
                <c:pt idx="9">
                  <c:v>1960</c:v>
                </c:pt>
                <c:pt idx="10">
                  <c:v>1961</c:v>
                </c:pt>
                <c:pt idx="11">
                  <c:v>1962</c:v>
                </c:pt>
                <c:pt idx="12">
                  <c:v>1963</c:v>
                </c:pt>
                <c:pt idx="13">
                  <c:v>1964</c:v>
                </c:pt>
                <c:pt idx="14">
                  <c:v>1965</c:v>
                </c:pt>
                <c:pt idx="15">
                  <c:v>1966</c:v>
                </c:pt>
                <c:pt idx="16">
                  <c:v>1967</c:v>
                </c:pt>
                <c:pt idx="17">
                  <c:v>1968</c:v>
                </c:pt>
                <c:pt idx="18">
                  <c:v>1969</c:v>
                </c:pt>
                <c:pt idx="19">
                  <c:v>1970</c:v>
                </c:pt>
                <c:pt idx="20">
                  <c:v>1971</c:v>
                </c:pt>
                <c:pt idx="21">
                  <c:v>1972</c:v>
                </c:pt>
                <c:pt idx="22">
                  <c:v>1973</c:v>
                </c:pt>
              </c:numCache>
            </c:numRef>
          </c:cat>
          <c:val>
            <c:numRef>
              <c:f>'13'!$E$18:$AA$18</c:f>
              <c:numCache>
                <c:formatCode>_-* #,##0.0\ _€_-;\-* #,##0.0\ _€_-;_-* "-"??\ _€_-;_-@_-</c:formatCode>
                <c:ptCount val="23"/>
                <c:pt idx="0">
                  <c:v>0.58396372664436502</c:v>
                </c:pt>
                <c:pt idx="1">
                  <c:v>0.78242475508835696</c:v>
                </c:pt>
                <c:pt idx="2">
                  <c:v>0.69675904050695003</c:v>
                </c:pt>
                <c:pt idx="3">
                  <c:v>0.63511503463686703</c:v>
                </c:pt>
                <c:pt idx="4">
                  <c:v>0.66455977116598297</c:v>
                </c:pt>
                <c:pt idx="5">
                  <c:v>0.64896711164143495</c:v>
                </c:pt>
                <c:pt idx="6">
                  <c:v>0.65285969346814299</c:v>
                </c:pt>
                <c:pt idx="7">
                  <c:v>0.87311654115965598</c:v>
                </c:pt>
                <c:pt idx="8">
                  <c:v>0.777469746297901</c:v>
                </c:pt>
                <c:pt idx="9">
                  <c:v>0.957310251582836</c:v>
                </c:pt>
                <c:pt idx="10">
                  <c:v>1.02382336916862</c:v>
                </c:pt>
                <c:pt idx="11">
                  <c:v>1.25639082532944</c:v>
                </c:pt>
                <c:pt idx="12">
                  <c:v>1.4102203564420701</c:v>
                </c:pt>
                <c:pt idx="13">
                  <c:v>1.6016396767387</c:v>
                </c:pt>
                <c:pt idx="14">
                  <c:v>1.8014318116057</c:v>
                </c:pt>
                <c:pt idx="15">
                  <c:v>2.1594476907198699</c:v>
                </c:pt>
                <c:pt idx="16">
                  <c:v>2.3839805860053498</c:v>
                </c:pt>
                <c:pt idx="17">
                  <c:v>2.4190198161055401</c:v>
                </c:pt>
                <c:pt idx="18">
                  <c:v>2.49869966673546</c:v>
                </c:pt>
                <c:pt idx="19">
                  <c:v>2.4931611545097598</c:v>
                </c:pt>
                <c:pt idx="20">
                  <c:v>2.37997977290734</c:v>
                </c:pt>
                <c:pt idx="21">
                  <c:v>2.4201880185190898</c:v>
                </c:pt>
                <c:pt idx="22">
                  <c:v>2.4843059153882301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42A-9143-AA0A-4EB32DC275BE}"/>
            </c:ext>
          </c:extLst>
        </c:ser>
        <c:ser>
          <c:idx val="14"/>
          <c:order val="12"/>
          <c:tx>
            <c:strRef>
              <c:f>'13'!$D$19</c:f>
              <c:strCache>
                <c:ptCount val="1"/>
                <c:pt idx="0">
                  <c:v>Mecc.di precis.</c:v>
                </c:pt>
              </c:strCache>
            </c:strRef>
          </c:tx>
          <c:spPr>
            <a:pattFill prst="pct80">
              <a:fgClr>
                <a:srgbClr val="0070C0">
                  <a:alpha val="100000"/>
                </a:srgbClr>
              </a:fgClr>
              <a:bgClr>
                <a:srgbClr val="FFFFFF">
                  <a:alpha val="100000"/>
                </a:srgbClr>
              </a:bgClr>
            </a:pattFill>
            <a:ln w="3175" cap="flat">
              <a:solidFill>
                <a:srgbClr val="D9D9D9">
                  <a:alpha val="100000"/>
                </a:srgbClr>
              </a:solidFill>
              <a:round/>
            </a:ln>
          </c:spPr>
          <c:cat>
            <c:numRef>
              <c:f>'13'!$E$6:$AA$6</c:f>
              <c:numCache>
                <c:formatCode>General</c:formatCode>
                <c:ptCount val="23"/>
                <c:pt idx="0">
                  <c:v>1951</c:v>
                </c:pt>
                <c:pt idx="1">
                  <c:v>1952</c:v>
                </c:pt>
                <c:pt idx="2">
                  <c:v>1953</c:v>
                </c:pt>
                <c:pt idx="3">
                  <c:v>1954</c:v>
                </c:pt>
                <c:pt idx="4">
                  <c:v>1955</c:v>
                </c:pt>
                <c:pt idx="5">
                  <c:v>1956</c:v>
                </c:pt>
                <c:pt idx="6">
                  <c:v>1957</c:v>
                </c:pt>
                <c:pt idx="7">
                  <c:v>1958</c:v>
                </c:pt>
                <c:pt idx="8">
                  <c:v>1959</c:v>
                </c:pt>
                <c:pt idx="9">
                  <c:v>1960</c:v>
                </c:pt>
                <c:pt idx="10">
                  <c:v>1961</c:v>
                </c:pt>
                <c:pt idx="11">
                  <c:v>1962</c:v>
                </c:pt>
                <c:pt idx="12">
                  <c:v>1963</c:v>
                </c:pt>
                <c:pt idx="13">
                  <c:v>1964</c:v>
                </c:pt>
                <c:pt idx="14">
                  <c:v>1965</c:v>
                </c:pt>
                <c:pt idx="15">
                  <c:v>1966</c:v>
                </c:pt>
                <c:pt idx="16">
                  <c:v>1967</c:v>
                </c:pt>
                <c:pt idx="17">
                  <c:v>1968</c:v>
                </c:pt>
                <c:pt idx="18">
                  <c:v>1969</c:v>
                </c:pt>
                <c:pt idx="19">
                  <c:v>1970</c:v>
                </c:pt>
                <c:pt idx="20">
                  <c:v>1971</c:v>
                </c:pt>
                <c:pt idx="21">
                  <c:v>1972</c:v>
                </c:pt>
                <c:pt idx="22">
                  <c:v>1973</c:v>
                </c:pt>
              </c:numCache>
            </c:numRef>
          </c:cat>
          <c:val>
            <c:numRef>
              <c:f>'13'!$E$19:$AA$19</c:f>
              <c:numCache>
                <c:formatCode>_-* #,##0.0\ _€_-;\-* #,##0.0\ _€_-;_-* "-"??\ _€_-;_-@_-</c:formatCode>
                <c:ptCount val="23"/>
                <c:pt idx="0">
                  <c:v>1.46321183934975</c:v>
                </c:pt>
                <c:pt idx="1">
                  <c:v>1.80696265710524</c:v>
                </c:pt>
                <c:pt idx="2">
                  <c:v>1.5157322924773999</c:v>
                </c:pt>
                <c:pt idx="3">
                  <c:v>1.7466395939482899</c:v>
                </c:pt>
                <c:pt idx="4">
                  <c:v>2.3165221228336699</c:v>
                </c:pt>
                <c:pt idx="5">
                  <c:v>2.03020359460064</c:v>
                </c:pt>
                <c:pt idx="6">
                  <c:v>2.2491499157438599</c:v>
                </c:pt>
                <c:pt idx="7">
                  <c:v>2.4430872427385699</c:v>
                </c:pt>
                <c:pt idx="8">
                  <c:v>2.3908540467261798</c:v>
                </c:pt>
                <c:pt idx="9">
                  <c:v>3.1707147001438001</c:v>
                </c:pt>
                <c:pt idx="10">
                  <c:v>3.7147171218478601</c:v>
                </c:pt>
                <c:pt idx="11">
                  <c:v>4.0164044042259199</c:v>
                </c:pt>
                <c:pt idx="12">
                  <c:v>4.28211762594729</c:v>
                </c:pt>
                <c:pt idx="13">
                  <c:v>3.97532963439023</c:v>
                </c:pt>
                <c:pt idx="14">
                  <c:v>3.8263869535979098</c:v>
                </c:pt>
                <c:pt idx="15">
                  <c:v>4.5137183883236904</c:v>
                </c:pt>
                <c:pt idx="16">
                  <c:v>5.0037592733799903</c:v>
                </c:pt>
                <c:pt idx="17">
                  <c:v>3.9029023398465199</c:v>
                </c:pt>
                <c:pt idx="18">
                  <c:v>3.1433621345954399</c:v>
                </c:pt>
                <c:pt idx="19">
                  <c:v>3.8405454361569502</c:v>
                </c:pt>
                <c:pt idx="20">
                  <c:v>3.39922008690277</c:v>
                </c:pt>
                <c:pt idx="21">
                  <c:v>2.92641235118576</c:v>
                </c:pt>
                <c:pt idx="22">
                  <c:v>2.7412804793938799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42A-9143-AA0A-4EB32DC275BE}"/>
            </c:ext>
          </c:extLst>
        </c:ser>
        <c:ser>
          <c:idx val="13"/>
          <c:order val="13"/>
          <c:tx>
            <c:strRef>
              <c:f>'13'!$D$20</c:f>
              <c:strCache>
                <c:ptCount val="1"/>
                <c:pt idx="0">
                  <c:v>M.trasporto</c:v>
                </c:pt>
              </c:strCache>
            </c:strRef>
          </c:tx>
          <c:spPr>
            <a:solidFill>
              <a:srgbClr val="8FABDB">
                <a:alpha val="100000"/>
              </a:srgbClr>
            </a:solidFill>
            <a:ln w="3175" cap="flat">
              <a:solidFill>
                <a:srgbClr val="D9D9D9">
                  <a:alpha val="100000"/>
                </a:srgbClr>
              </a:solidFill>
              <a:round/>
            </a:ln>
          </c:spPr>
          <c:cat>
            <c:numRef>
              <c:f>'13'!$E$6:$AA$6</c:f>
              <c:numCache>
                <c:formatCode>General</c:formatCode>
                <c:ptCount val="23"/>
                <c:pt idx="0">
                  <c:v>1951</c:v>
                </c:pt>
                <c:pt idx="1">
                  <c:v>1952</c:v>
                </c:pt>
                <c:pt idx="2">
                  <c:v>1953</c:v>
                </c:pt>
                <c:pt idx="3">
                  <c:v>1954</c:v>
                </c:pt>
                <c:pt idx="4">
                  <c:v>1955</c:v>
                </c:pt>
                <c:pt idx="5">
                  <c:v>1956</c:v>
                </c:pt>
                <c:pt idx="6">
                  <c:v>1957</c:v>
                </c:pt>
                <c:pt idx="7">
                  <c:v>1958</c:v>
                </c:pt>
                <c:pt idx="8">
                  <c:v>1959</c:v>
                </c:pt>
                <c:pt idx="9">
                  <c:v>1960</c:v>
                </c:pt>
                <c:pt idx="10">
                  <c:v>1961</c:v>
                </c:pt>
                <c:pt idx="11">
                  <c:v>1962</c:v>
                </c:pt>
                <c:pt idx="12">
                  <c:v>1963</c:v>
                </c:pt>
                <c:pt idx="13">
                  <c:v>1964</c:v>
                </c:pt>
                <c:pt idx="14">
                  <c:v>1965</c:v>
                </c:pt>
                <c:pt idx="15">
                  <c:v>1966</c:v>
                </c:pt>
                <c:pt idx="16">
                  <c:v>1967</c:v>
                </c:pt>
                <c:pt idx="17">
                  <c:v>1968</c:v>
                </c:pt>
                <c:pt idx="18">
                  <c:v>1969</c:v>
                </c:pt>
                <c:pt idx="19">
                  <c:v>1970</c:v>
                </c:pt>
                <c:pt idx="20">
                  <c:v>1971</c:v>
                </c:pt>
                <c:pt idx="21">
                  <c:v>1972</c:v>
                </c:pt>
                <c:pt idx="22">
                  <c:v>1973</c:v>
                </c:pt>
              </c:numCache>
            </c:numRef>
          </c:cat>
          <c:val>
            <c:numRef>
              <c:f>'13'!$E$20:$AA$20</c:f>
              <c:numCache>
                <c:formatCode>_-* #,##0.0\ _€_-;\-* #,##0.0\ _€_-;_-* "-"??\ _€_-;_-@_-</c:formatCode>
                <c:ptCount val="23"/>
                <c:pt idx="0">
                  <c:v>6.2321518072569999</c:v>
                </c:pt>
                <c:pt idx="1">
                  <c:v>7.7911272109557901</c:v>
                </c:pt>
                <c:pt idx="2">
                  <c:v>7.8784101322058397</c:v>
                </c:pt>
                <c:pt idx="3">
                  <c:v>7.8362432598990699</c:v>
                </c:pt>
                <c:pt idx="4">
                  <c:v>8.6790075470754999</c:v>
                </c:pt>
                <c:pt idx="5">
                  <c:v>9.7999850846446392</c:v>
                </c:pt>
                <c:pt idx="6">
                  <c:v>11.334205986198</c:v>
                </c:pt>
                <c:pt idx="7">
                  <c:v>13.513345713297699</c:v>
                </c:pt>
                <c:pt idx="8">
                  <c:v>13.7866028461083</c:v>
                </c:pt>
                <c:pt idx="9">
                  <c:v>12.3937229497032</c:v>
                </c:pt>
                <c:pt idx="10">
                  <c:v>12.097980167696599</c:v>
                </c:pt>
                <c:pt idx="11">
                  <c:v>12.0835033552905</c:v>
                </c:pt>
                <c:pt idx="12">
                  <c:v>11.5469717832281</c:v>
                </c:pt>
                <c:pt idx="13">
                  <c:v>11.937244220233501</c:v>
                </c:pt>
                <c:pt idx="14">
                  <c:v>10.9881784648672</c:v>
                </c:pt>
                <c:pt idx="15">
                  <c:v>11.060886970583899</c:v>
                </c:pt>
                <c:pt idx="16">
                  <c:v>10.940506028168199</c:v>
                </c:pt>
                <c:pt idx="17">
                  <c:v>12.142439649808599</c:v>
                </c:pt>
                <c:pt idx="18">
                  <c:v>12.2628008653338</c:v>
                </c:pt>
                <c:pt idx="19">
                  <c:v>12.115727134152801</c:v>
                </c:pt>
                <c:pt idx="20">
                  <c:v>12.083769868470499</c:v>
                </c:pt>
                <c:pt idx="21">
                  <c:v>12.5751150785149</c:v>
                </c:pt>
                <c:pt idx="22">
                  <c:v>12.646127874916401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42A-9143-AA0A-4EB32DC275BE}"/>
            </c:ext>
          </c:extLst>
        </c:ser>
        <c:ser>
          <c:idx val="15"/>
          <c:order val="14"/>
          <c:tx>
            <c:strRef>
              <c:f>'13'!$D$21</c:f>
              <c:strCache>
                <c:ptCount val="1"/>
                <c:pt idx="0">
                  <c:v>Altri pr.metalm.</c:v>
                </c:pt>
              </c:strCache>
            </c:strRef>
          </c:tx>
          <c:spPr>
            <a:solidFill>
              <a:srgbClr val="DDEBF7">
                <a:alpha val="100000"/>
              </a:srgbClr>
            </a:solidFill>
            <a:ln w="3175" cap="flat">
              <a:solidFill>
                <a:srgbClr val="D9D9D9">
                  <a:alpha val="100000"/>
                </a:srgbClr>
              </a:solidFill>
              <a:round/>
            </a:ln>
          </c:spPr>
          <c:cat>
            <c:numRef>
              <c:f>'13'!$E$6:$AA$6</c:f>
              <c:numCache>
                <c:formatCode>General</c:formatCode>
                <c:ptCount val="23"/>
                <c:pt idx="0">
                  <c:v>1951</c:v>
                </c:pt>
                <c:pt idx="1">
                  <c:v>1952</c:v>
                </c:pt>
                <c:pt idx="2">
                  <c:v>1953</c:v>
                </c:pt>
                <c:pt idx="3">
                  <c:v>1954</c:v>
                </c:pt>
                <c:pt idx="4">
                  <c:v>1955</c:v>
                </c:pt>
                <c:pt idx="5">
                  <c:v>1956</c:v>
                </c:pt>
                <c:pt idx="6">
                  <c:v>1957</c:v>
                </c:pt>
                <c:pt idx="7">
                  <c:v>1958</c:v>
                </c:pt>
                <c:pt idx="8">
                  <c:v>1959</c:v>
                </c:pt>
                <c:pt idx="9">
                  <c:v>1960</c:v>
                </c:pt>
                <c:pt idx="10">
                  <c:v>1961</c:v>
                </c:pt>
                <c:pt idx="11">
                  <c:v>1962</c:v>
                </c:pt>
                <c:pt idx="12">
                  <c:v>1963</c:v>
                </c:pt>
                <c:pt idx="13">
                  <c:v>1964</c:v>
                </c:pt>
                <c:pt idx="14">
                  <c:v>1965</c:v>
                </c:pt>
                <c:pt idx="15">
                  <c:v>1966</c:v>
                </c:pt>
                <c:pt idx="16">
                  <c:v>1967</c:v>
                </c:pt>
                <c:pt idx="17">
                  <c:v>1968</c:v>
                </c:pt>
                <c:pt idx="18">
                  <c:v>1969</c:v>
                </c:pt>
                <c:pt idx="19">
                  <c:v>1970</c:v>
                </c:pt>
                <c:pt idx="20">
                  <c:v>1971</c:v>
                </c:pt>
                <c:pt idx="21">
                  <c:v>1972</c:v>
                </c:pt>
                <c:pt idx="22">
                  <c:v>1973</c:v>
                </c:pt>
              </c:numCache>
            </c:numRef>
          </c:cat>
          <c:val>
            <c:numRef>
              <c:f>'13'!$E$21:$AA$21</c:f>
              <c:numCache>
                <c:formatCode>_-* #,##0.0\ _€_-;\-* #,##0.0\ _€_-;_-* "-"??\ _€_-;_-@_-</c:formatCode>
                <c:ptCount val="23"/>
                <c:pt idx="0">
                  <c:v>1.5443179124948001</c:v>
                </c:pt>
                <c:pt idx="1">
                  <c:v>2.2276025143761902</c:v>
                </c:pt>
                <c:pt idx="2">
                  <c:v>1.86326236556171</c:v>
                </c:pt>
                <c:pt idx="3">
                  <c:v>1.6519046126169401</c:v>
                </c:pt>
                <c:pt idx="4">
                  <c:v>2.1413113830099899</c:v>
                </c:pt>
                <c:pt idx="5">
                  <c:v>2.6195838615854998</c:v>
                </c:pt>
                <c:pt idx="6">
                  <c:v>2.9710946276681098</c:v>
                </c:pt>
                <c:pt idx="7">
                  <c:v>2.9731161065571001</c:v>
                </c:pt>
                <c:pt idx="8">
                  <c:v>2.9465740851108002</c:v>
                </c:pt>
                <c:pt idx="9">
                  <c:v>3.2789049237296202</c:v>
                </c:pt>
                <c:pt idx="10">
                  <c:v>3.33012906967592</c:v>
                </c:pt>
                <c:pt idx="11">
                  <c:v>3.2582150609164402</c:v>
                </c:pt>
                <c:pt idx="12">
                  <c:v>3.3484807316913101</c:v>
                </c:pt>
                <c:pt idx="13">
                  <c:v>3.2647135065147901</c:v>
                </c:pt>
                <c:pt idx="14">
                  <c:v>3.83894319556136</c:v>
                </c:pt>
                <c:pt idx="15">
                  <c:v>4.1803080952545102</c:v>
                </c:pt>
                <c:pt idx="16">
                  <c:v>4.3471689426099003</c:v>
                </c:pt>
                <c:pt idx="17">
                  <c:v>4.3420242217794902</c:v>
                </c:pt>
                <c:pt idx="18">
                  <c:v>4.4783163886461201</c:v>
                </c:pt>
                <c:pt idx="19">
                  <c:v>4.5538565516957403</c:v>
                </c:pt>
                <c:pt idx="20">
                  <c:v>4.4735426315629203</c:v>
                </c:pt>
                <c:pt idx="21">
                  <c:v>4.6821358550171102</c:v>
                </c:pt>
                <c:pt idx="22">
                  <c:v>4.4176216020245196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42A-9143-AA0A-4EB32DC275BE}"/>
            </c:ext>
          </c:extLst>
        </c:ser>
        <c:ser>
          <c:idx val="16"/>
          <c:order val="15"/>
          <c:tx>
            <c:strRef>
              <c:f>'13'!$D$22</c:f>
              <c:strCache>
                <c:ptCount val="1"/>
                <c:pt idx="0">
                  <c:v>Min.non metall.</c:v>
                </c:pt>
              </c:strCache>
            </c:strRef>
          </c:tx>
          <c:spPr>
            <a:solidFill>
              <a:srgbClr val="F8CBAC">
                <a:alpha val="100000"/>
              </a:srgbClr>
            </a:solidFill>
            <a:ln w="3175" cap="flat">
              <a:solidFill>
                <a:srgbClr val="D9D9D9">
                  <a:alpha val="100000"/>
                </a:srgbClr>
              </a:solidFill>
              <a:round/>
            </a:ln>
          </c:spPr>
          <c:cat>
            <c:numRef>
              <c:f>'13'!$E$6:$AA$6</c:f>
              <c:numCache>
                <c:formatCode>General</c:formatCode>
                <c:ptCount val="23"/>
                <c:pt idx="0">
                  <c:v>1951</c:v>
                </c:pt>
                <c:pt idx="1">
                  <c:v>1952</c:v>
                </c:pt>
                <c:pt idx="2">
                  <c:v>1953</c:v>
                </c:pt>
                <c:pt idx="3">
                  <c:v>1954</c:v>
                </c:pt>
                <c:pt idx="4">
                  <c:v>1955</c:v>
                </c:pt>
                <c:pt idx="5">
                  <c:v>1956</c:v>
                </c:pt>
                <c:pt idx="6">
                  <c:v>1957</c:v>
                </c:pt>
                <c:pt idx="7">
                  <c:v>1958</c:v>
                </c:pt>
                <c:pt idx="8">
                  <c:v>1959</c:v>
                </c:pt>
                <c:pt idx="9">
                  <c:v>1960</c:v>
                </c:pt>
                <c:pt idx="10">
                  <c:v>1961</c:v>
                </c:pt>
                <c:pt idx="11">
                  <c:v>1962</c:v>
                </c:pt>
                <c:pt idx="12">
                  <c:v>1963</c:v>
                </c:pt>
                <c:pt idx="13">
                  <c:v>1964</c:v>
                </c:pt>
                <c:pt idx="14">
                  <c:v>1965</c:v>
                </c:pt>
                <c:pt idx="15">
                  <c:v>1966</c:v>
                </c:pt>
                <c:pt idx="16">
                  <c:v>1967</c:v>
                </c:pt>
                <c:pt idx="17">
                  <c:v>1968</c:v>
                </c:pt>
                <c:pt idx="18">
                  <c:v>1969</c:v>
                </c:pt>
                <c:pt idx="19">
                  <c:v>1970</c:v>
                </c:pt>
                <c:pt idx="20">
                  <c:v>1971</c:v>
                </c:pt>
                <c:pt idx="21">
                  <c:v>1972</c:v>
                </c:pt>
                <c:pt idx="22">
                  <c:v>1973</c:v>
                </c:pt>
              </c:numCache>
            </c:numRef>
          </c:cat>
          <c:val>
            <c:numRef>
              <c:f>'13'!$E$22:$AA$22</c:f>
              <c:numCache>
                <c:formatCode>_-* #,##0.0\ _€_-;\-* #,##0.0\ _€_-;_-* "-"??\ _€_-;_-@_-</c:formatCode>
                <c:ptCount val="23"/>
                <c:pt idx="0">
                  <c:v>2.2107475745884502</c:v>
                </c:pt>
                <c:pt idx="1">
                  <c:v>2.70663572357557</c:v>
                </c:pt>
                <c:pt idx="2">
                  <c:v>2.1225561139490901</c:v>
                </c:pt>
                <c:pt idx="3">
                  <c:v>1.8886444010161101</c:v>
                </c:pt>
                <c:pt idx="4">
                  <c:v>2.1080446119465601</c:v>
                </c:pt>
                <c:pt idx="5">
                  <c:v>2.0701021701842</c:v>
                </c:pt>
                <c:pt idx="6">
                  <c:v>1.9303056291125</c:v>
                </c:pt>
                <c:pt idx="7">
                  <c:v>1.9857611784434599</c:v>
                </c:pt>
                <c:pt idx="8">
                  <c:v>2.01272053439647</c:v>
                </c:pt>
                <c:pt idx="9">
                  <c:v>2.3775974753567901</c:v>
                </c:pt>
                <c:pt idx="10">
                  <c:v>2.2978238261200499</c:v>
                </c:pt>
                <c:pt idx="11">
                  <c:v>2.3602590963175798</c:v>
                </c:pt>
                <c:pt idx="12">
                  <c:v>2.3476300974250499</c:v>
                </c:pt>
                <c:pt idx="13">
                  <c:v>2.5335208324099399</c:v>
                </c:pt>
                <c:pt idx="14">
                  <c:v>2.7698847536998699</c:v>
                </c:pt>
                <c:pt idx="15">
                  <c:v>2.9003528129115499</c:v>
                </c:pt>
                <c:pt idx="16">
                  <c:v>2.9483956296447298</c:v>
                </c:pt>
                <c:pt idx="17">
                  <c:v>2.94133728859364</c:v>
                </c:pt>
                <c:pt idx="18">
                  <c:v>3.1612455535286501</c:v>
                </c:pt>
                <c:pt idx="19">
                  <c:v>3.2159076663503399</c:v>
                </c:pt>
                <c:pt idx="20">
                  <c:v>3.3627514829728602</c:v>
                </c:pt>
                <c:pt idx="21">
                  <c:v>3.6567971754409498</c:v>
                </c:pt>
                <c:pt idx="22">
                  <c:v>3.9516701534699799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42A-9143-AA0A-4EB32DC275BE}"/>
            </c:ext>
          </c:extLst>
        </c:ser>
        <c:ser>
          <c:idx val="23"/>
          <c:order val="16"/>
          <c:tx>
            <c:strRef>
              <c:f>'13'!$D$23</c:f>
              <c:strCache>
                <c:ptCount val="1"/>
                <c:pt idx="0">
                  <c:v>gomma-plast.</c:v>
                </c:pt>
              </c:strCache>
            </c:strRef>
          </c:tx>
          <c:spPr>
            <a:solidFill>
              <a:srgbClr val="DC83F1">
                <a:alpha val="100000"/>
              </a:srgbClr>
            </a:solidFill>
            <a:ln w="3175" cap="flat">
              <a:solidFill>
                <a:srgbClr val="D9D9D9">
                  <a:alpha val="100000"/>
                </a:srgbClr>
              </a:solidFill>
              <a:round/>
            </a:ln>
          </c:spPr>
          <c:cat>
            <c:numRef>
              <c:f>'13'!$E$6:$AA$6</c:f>
              <c:numCache>
                <c:formatCode>General</c:formatCode>
                <c:ptCount val="23"/>
                <c:pt idx="0">
                  <c:v>1951</c:v>
                </c:pt>
                <c:pt idx="1">
                  <c:v>1952</c:v>
                </c:pt>
                <c:pt idx="2">
                  <c:v>1953</c:v>
                </c:pt>
                <c:pt idx="3">
                  <c:v>1954</c:v>
                </c:pt>
                <c:pt idx="4">
                  <c:v>1955</c:v>
                </c:pt>
                <c:pt idx="5">
                  <c:v>1956</c:v>
                </c:pt>
                <c:pt idx="6">
                  <c:v>1957</c:v>
                </c:pt>
                <c:pt idx="7">
                  <c:v>1958</c:v>
                </c:pt>
                <c:pt idx="8">
                  <c:v>1959</c:v>
                </c:pt>
                <c:pt idx="9">
                  <c:v>1960</c:v>
                </c:pt>
                <c:pt idx="10">
                  <c:v>1961</c:v>
                </c:pt>
                <c:pt idx="11">
                  <c:v>1962</c:v>
                </c:pt>
                <c:pt idx="12">
                  <c:v>1963</c:v>
                </c:pt>
                <c:pt idx="13">
                  <c:v>1964</c:v>
                </c:pt>
                <c:pt idx="14">
                  <c:v>1965</c:v>
                </c:pt>
                <c:pt idx="15">
                  <c:v>1966</c:v>
                </c:pt>
                <c:pt idx="16">
                  <c:v>1967</c:v>
                </c:pt>
                <c:pt idx="17">
                  <c:v>1968</c:v>
                </c:pt>
                <c:pt idx="18">
                  <c:v>1969</c:v>
                </c:pt>
                <c:pt idx="19">
                  <c:v>1970</c:v>
                </c:pt>
                <c:pt idx="20">
                  <c:v>1971</c:v>
                </c:pt>
                <c:pt idx="21">
                  <c:v>1972</c:v>
                </c:pt>
                <c:pt idx="22">
                  <c:v>1973</c:v>
                </c:pt>
              </c:numCache>
            </c:numRef>
          </c:cat>
          <c:val>
            <c:numRef>
              <c:f>'13'!$E$23:$AA$23</c:f>
              <c:numCache>
                <c:formatCode>_-* #,##0.0\ _€_-;\-* #,##0.0\ _€_-;_-* "-"??\ _€_-;_-@_-</c:formatCode>
                <c:ptCount val="23"/>
                <c:pt idx="0">
                  <c:v>1.76762672945345</c:v>
                </c:pt>
                <c:pt idx="1">
                  <c:v>1.2761140032104801</c:v>
                </c:pt>
                <c:pt idx="2">
                  <c:v>1.6001461049131001</c:v>
                </c:pt>
                <c:pt idx="3">
                  <c:v>2.1340763681147399</c:v>
                </c:pt>
                <c:pt idx="4">
                  <c:v>2.5174154993850801</c:v>
                </c:pt>
                <c:pt idx="5">
                  <c:v>2.2829442911477398</c:v>
                </c:pt>
                <c:pt idx="6">
                  <c:v>1.9857241012678499</c:v>
                </c:pt>
                <c:pt idx="7">
                  <c:v>1.91932907298653</c:v>
                </c:pt>
                <c:pt idx="8">
                  <c:v>1.9632292074631399</c:v>
                </c:pt>
                <c:pt idx="9">
                  <c:v>2.5547277198088101</c:v>
                </c:pt>
                <c:pt idx="10">
                  <c:v>2.7415939657958899</c:v>
                </c:pt>
                <c:pt idx="11">
                  <c:v>2.7756841740704798</c:v>
                </c:pt>
                <c:pt idx="12">
                  <c:v>3.0542620961746199</c:v>
                </c:pt>
                <c:pt idx="13">
                  <c:v>3.69526296208248</c:v>
                </c:pt>
                <c:pt idx="14">
                  <c:v>3.4764789364040798</c:v>
                </c:pt>
                <c:pt idx="15">
                  <c:v>3.4328491111748098</c:v>
                </c:pt>
                <c:pt idx="16">
                  <c:v>3.6031288481067798</c:v>
                </c:pt>
                <c:pt idx="17">
                  <c:v>3.4388610610069601</c:v>
                </c:pt>
                <c:pt idx="18">
                  <c:v>2.9164159555018001</c:v>
                </c:pt>
                <c:pt idx="19">
                  <c:v>3.0565354654018302</c:v>
                </c:pt>
                <c:pt idx="20">
                  <c:v>3.3657647107221198</c:v>
                </c:pt>
                <c:pt idx="21">
                  <c:v>3.3672157005181802</c:v>
                </c:pt>
                <c:pt idx="22">
                  <c:v>3.79304264190948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42A-9143-AA0A-4EB32DC275BE}"/>
            </c:ext>
          </c:extLst>
        </c:ser>
        <c:ser>
          <c:idx val="17"/>
          <c:order val="17"/>
          <c:tx>
            <c:strRef>
              <c:f>'13'!$D$24</c:f>
              <c:strCache>
                <c:ptCount val="1"/>
                <c:pt idx="0">
                  <c:v>Chimica</c:v>
                </c:pt>
              </c:strCache>
            </c:strRef>
          </c:tx>
          <c:spPr>
            <a:solidFill>
              <a:srgbClr val="7030A0">
                <a:alpha val="100000"/>
              </a:srgbClr>
            </a:solidFill>
            <a:ln w="3175" cap="flat">
              <a:solidFill>
                <a:srgbClr val="D9D9D9">
                  <a:alpha val="100000"/>
                </a:srgbClr>
              </a:solidFill>
              <a:round/>
            </a:ln>
          </c:spPr>
          <c:cat>
            <c:numRef>
              <c:f>'13'!$E$6:$AA$6</c:f>
              <c:numCache>
                <c:formatCode>General</c:formatCode>
                <c:ptCount val="23"/>
                <c:pt idx="0">
                  <c:v>1951</c:v>
                </c:pt>
                <c:pt idx="1">
                  <c:v>1952</c:v>
                </c:pt>
                <c:pt idx="2">
                  <c:v>1953</c:v>
                </c:pt>
                <c:pt idx="3">
                  <c:v>1954</c:v>
                </c:pt>
                <c:pt idx="4">
                  <c:v>1955</c:v>
                </c:pt>
                <c:pt idx="5">
                  <c:v>1956</c:v>
                </c:pt>
                <c:pt idx="6">
                  <c:v>1957</c:v>
                </c:pt>
                <c:pt idx="7">
                  <c:v>1958</c:v>
                </c:pt>
                <c:pt idx="8">
                  <c:v>1959</c:v>
                </c:pt>
                <c:pt idx="9">
                  <c:v>1960</c:v>
                </c:pt>
                <c:pt idx="10">
                  <c:v>1961</c:v>
                </c:pt>
                <c:pt idx="11">
                  <c:v>1962</c:v>
                </c:pt>
                <c:pt idx="12">
                  <c:v>1963</c:v>
                </c:pt>
                <c:pt idx="13">
                  <c:v>1964</c:v>
                </c:pt>
                <c:pt idx="14">
                  <c:v>1965</c:v>
                </c:pt>
                <c:pt idx="15">
                  <c:v>1966</c:v>
                </c:pt>
                <c:pt idx="16">
                  <c:v>1967</c:v>
                </c:pt>
                <c:pt idx="17">
                  <c:v>1968</c:v>
                </c:pt>
                <c:pt idx="18">
                  <c:v>1969</c:v>
                </c:pt>
                <c:pt idx="19">
                  <c:v>1970</c:v>
                </c:pt>
                <c:pt idx="20">
                  <c:v>1971</c:v>
                </c:pt>
                <c:pt idx="21">
                  <c:v>1972</c:v>
                </c:pt>
                <c:pt idx="22">
                  <c:v>1973</c:v>
                </c:pt>
              </c:numCache>
            </c:numRef>
          </c:cat>
          <c:val>
            <c:numRef>
              <c:f>'13'!$E$24:$AA$24</c:f>
              <c:numCache>
                <c:formatCode>_-* #,##0.0\ _€_-;\-* #,##0.0\ _€_-;_-* "-"??\ _€_-;_-@_-</c:formatCode>
                <c:ptCount val="23"/>
                <c:pt idx="0">
                  <c:v>4.3980860909398203</c:v>
                </c:pt>
                <c:pt idx="1">
                  <c:v>4.8116814400308403</c:v>
                </c:pt>
                <c:pt idx="2">
                  <c:v>4.1712103241808904</c:v>
                </c:pt>
                <c:pt idx="3">
                  <c:v>4.5425911873027802</c:v>
                </c:pt>
                <c:pt idx="4">
                  <c:v>4.7035422216515004</c:v>
                </c:pt>
                <c:pt idx="5">
                  <c:v>4.5418002833917503</c:v>
                </c:pt>
                <c:pt idx="6">
                  <c:v>4.2980661210078601</c:v>
                </c:pt>
                <c:pt idx="7">
                  <c:v>5.0014683357888403</c:v>
                </c:pt>
                <c:pt idx="8">
                  <c:v>5.6995772089418404</c:v>
                </c:pt>
                <c:pt idx="9">
                  <c:v>5.47884589493313</c:v>
                </c:pt>
                <c:pt idx="10">
                  <c:v>5.9255826321777896</c:v>
                </c:pt>
                <c:pt idx="11">
                  <c:v>5.6808136365039097</c:v>
                </c:pt>
                <c:pt idx="12">
                  <c:v>5.6585408848181604</c:v>
                </c:pt>
                <c:pt idx="13">
                  <c:v>5.6037510560254198</c:v>
                </c:pt>
                <c:pt idx="14">
                  <c:v>5.5343914356206998</c:v>
                </c:pt>
                <c:pt idx="15">
                  <c:v>5.1062153917745201</c:v>
                </c:pt>
                <c:pt idx="16">
                  <c:v>4.77524252323827</c:v>
                </c:pt>
                <c:pt idx="17">
                  <c:v>4.6592358889594196</c:v>
                </c:pt>
                <c:pt idx="18">
                  <c:v>4.1502218103230799</c:v>
                </c:pt>
                <c:pt idx="19">
                  <c:v>3.86257751044828</c:v>
                </c:pt>
                <c:pt idx="20">
                  <c:v>3.7470128174373998</c:v>
                </c:pt>
                <c:pt idx="21">
                  <c:v>3.4933233147531602</c:v>
                </c:pt>
                <c:pt idx="22">
                  <c:v>3.7796341335439601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D42A-9143-AA0A-4EB32DC275BE}"/>
            </c:ext>
          </c:extLst>
        </c:ser>
        <c:ser>
          <c:idx val="18"/>
          <c:order val="18"/>
          <c:tx>
            <c:strRef>
              <c:f>'13'!$D$25</c:f>
              <c:strCache>
                <c:ptCount val="1"/>
                <c:pt idx="0">
                  <c:v>Farmac.</c:v>
                </c:pt>
              </c:strCache>
            </c:strRef>
          </c:tx>
          <c:spPr>
            <a:pattFill prst="dkDnDiag">
              <a:fgClr>
                <a:srgbClr val="7030A0">
                  <a:alpha val="100000"/>
                </a:srgbClr>
              </a:fgClr>
              <a:bgClr>
                <a:srgbClr val="FFFFFF">
                  <a:alpha val="100000"/>
                </a:srgbClr>
              </a:bgClr>
            </a:pattFill>
            <a:ln w="3175" cap="flat">
              <a:solidFill>
                <a:srgbClr val="D9D9D9">
                  <a:alpha val="100000"/>
                </a:srgbClr>
              </a:solidFill>
              <a:round/>
            </a:ln>
          </c:spPr>
          <c:cat>
            <c:numRef>
              <c:f>'13'!$E$6:$AA$6</c:f>
              <c:numCache>
                <c:formatCode>General</c:formatCode>
                <c:ptCount val="23"/>
                <c:pt idx="0">
                  <c:v>1951</c:v>
                </c:pt>
                <c:pt idx="1">
                  <c:v>1952</c:v>
                </c:pt>
                <c:pt idx="2">
                  <c:v>1953</c:v>
                </c:pt>
                <c:pt idx="3">
                  <c:v>1954</c:v>
                </c:pt>
                <c:pt idx="4">
                  <c:v>1955</c:v>
                </c:pt>
                <c:pt idx="5">
                  <c:v>1956</c:v>
                </c:pt>
                <c:pt idx="6">
                  <c:v>1957</c:v>
                </c:pt>
                <c:pt idx="7">
                  <c:v>1958</c:v>
                </c:pt>
                <c:pt idx="8">
                  <c:v>1959</c:v>
                </c:pt>
                <c:pt idx="9">
                  <c:v>1960</c:v>
                </c:pt>
                <c:pt idx="10">
                  <c:v>1961</c:v>
                </c:pt>
                <c:pt idx="11">
                  <c:v>1962</c:v>
                </c:pt>
                <c:pt idx="12">
                  <c:v>1963</c:v>
                </c:pt>
                <c:pt idx="13">
                  <c:v>1964</c:v>
                </c:pt>
                <c:pt idx="14">
                  <c:v>1965</c:v>
                </c:pt>
                <c:pt idx="15">
                  <c:v>1966</c:v>
                </c:pt>
                <c:pt idx="16">
                  <c:v>1967</c:v>
                </c:pt>
                <c:pt idx="17">
                  <c:v>1968</c:v>
                </c:pt>
                <c:pt idx="18">
                  <c:v>1969</c:v>
                </c:pt>
                <c:pt idx="19">
                  <c:v>1970</c:v>
                </c:pt>
                <c:pt idx="20">
                  <c:v>1971</c:v>
                </c:pt>
                <c:pt idx="21">
                  <c:v>1972</c:v>
                </c:pt>
                <c:pt idx="22">
                  <c:v>1973</c:v>
                </c:pt>
              </c:numCache>
            </c:numRef>
          </c:cat>
          <c:val>
            <c:numRef>
              <c:f>'13'!$E$25:$AA$25</c:f>
              <c:numCache>
                <c:formatCode>_-* #,##0.0\ _€_-;\-* #,##0.0\ _€_-;_-* "-"??\ _€_-;_-@_-</c:formatCode>
                <c:ptCount val="23"/>
                <c:pt idx="0">
                  <c:v>0.55977760423344602</c:v>
                </c:pt>
                <c:pt idx="1">
                  <c:v>0.98472425297477195</c:v>
                </c:pt>
                <c:pt idx="2">
                  <c:v>0.99533972046817298</c:v>
                </c:pt>
                <c:pt idx="3">
                  <c:v>1.0902336047441701</c:v>
                </c:pt>
                <c:pt idx="4">
                  <c:v>1.0048116161359399</c:v>
                </c:pt>
                <c:pt idx="5">
                  <c:v>0.89850100678648703</c:v>
                </c:pt>
                <c:pt idx="6">
                  <c:v>0.91534514925373101</c:v>
                </c:pt>
                <c:pt idx="7">
                  <c:v>0.94550891028375195</c:v>
                </c:pt>
                <c:pt idx="8">
                  <c:v>0.86469752340126804</c:v>
                </c:pt>
                <c:pt idx="9">
                  <c:v>1.01256752021605</c:v>
                </c:pt>
                <c:pt idx="10">
                  <c:v>1.06367289613219</c:v>
                </c:pt>
                <c:pt idx="11">
                  <c:v>1.0228406639943199</c:v>
                </c:pt>
                <c:pt idx="12">
                  <c:v>0.97225309016754902</c:v>
                </c:pt>
                <c:pt idx="13">
                  <c:v>0.94923422207358399</c:v>
                </c:pt>
                <c:pt idx="14">
                  <c:v>0.93398439114671605</c:v>
                </c:pt>
                <c:pt idx="15">
                  <c:v>1.0129003508208601</c:v>
                </c:pt>
                <c:pt idx="16">
                  <c:v>0.98000368112756497</c:v>
                </c:pt>
                <c:pt idx="17">
                  <c:v>0.99126092776831598</c:v>
                </c:pt>
                <c:pt idx="18">
                  <c:v>1.0936576884446501</c:v>
                </c:pt>
                <c:pt idx="19">
                  <c:v>1.25914697476849</c:v>
                </c:pt>
                <c:pt idx="20">
                  <c:v>1.3759017645012901</c:v>
                </c:pt>
                <c:pt idx="21">
                  <c:v>1.2953447168001899</c:v>
                </c:pt>
                <c:pt idx="22">
                  <c:v>1.2678481009535001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42A-9143-AA0A-4EB32DC275BE}"/>
            </c:ext>
          </c:extLst>
        </c:ser>
        <c:ser>
          <c:idx val="20"/>
          <c:order val="19"/>
          <c:tx>
            <c:strRef>
              <c:f>'13'!$D$26</c:f>
              <c:strCache>
                <c:ptCount val="1"/>
                <c:pt idx="0">
                  <c:v>Raffinazione</c:v>
                </c:pt>
              </c:strCache>
            </c:strRef>
          </c:tx>
          <c:spPr>
            <a:solidFill>
              <a:srgbClr val="FFE699">
                <a:alpha val="100000"/>
              </a:srgbClr>
            </a:solidFill>
            <a:ln w="3175" cap="flat">
              <a:solidFill>
                <a:srgbClr val="D9D9D9">
                  <a:alpha val="100000"/>
                </a:srgbClr>
              </a:solidFill>
              <a:round/>
            </a:ln>
          </c:spPr>
          <c:cat>
            <c:numRef>
              <c:f>'13'!$E$6:$AA$6</c:f>
              <c:numCache>
                <c:formatCode>General</c:formatCode>
                <c:ptCount val="23"/>
                <c:pt idx="0">
                  <c:v>1951</c:v>
                </c:pt>
                <c:pt idx="1">
                  <c:v>1952</c:v>
                </c:pt>
                <c:pt idx="2">
                  <c:v>1953</c:v>
                </c:pt>
                <c:pt idx="3">
                  <c:v>1954</c:v>
                </c:pt>
                <c:pt idx="4">
                  <c:v>1955</c:v>
                </c:pt>
                <c:pt idx="5">
                  <c:v>1956</c:v>
                </c:pt>
                <c:pt idx="6">
                  <c:v>1957</c:v>
                </c:pt>
                <c:pt idx="7">
                  <c:v>1958</c:v>
                </c:pt>
                <c:pt idx="8">
                  <c:v>1959</c:v>
                </c:pt>
                <c:pt idx="9">
                  <c:v>1960</c:v>
                </c:pt>
                <c:pt idx="10">
                  <c:v>1961</c:v>
                </c:pt>
                <c:pt idx="11">
                  <c:v>1962</c:v>
                </c:pt>
                <c:pt idx="12">
                  <c:v>1963</c:v>
                </c:pt>
                <c:pt idx="13">
                  <c:v>1964</c:v>
                </c:pt>
                <c:pt idx="14">
                  <c:v>1965</c:v>
                </c:pt>
                <c:pt idx="15">
                  <c:v>1966</c:v>
                </c:pt>
                <c:pt idx="16">
                  <c:v>1967</c:v>
                </c:pt>
                <c:pt idx="17">
                  <c:v>1968</c:v>
                </c:pt>
                <c:pt idx="18">
                  <c:v>1969</c:v>
                </c:pt>
                <c:pt idx="19">
                  <c:v>1970</c:v>
                </c:pt>
                <c:pt idx="20">
                  <c:v>1971</c:v>
                </c:pt>
                <c:pt idx="21">
                  <c:v>1972</c:v>
                </c:pt>
                <c:pt idx="22">
                  <c:v>1973</c:v>
                </c:pt>
              </c:numCache>
            </c:numRef>
          </c:cat>
          <c:val>
            <c:numRef>
              <c:f>'13'!$E$26:$AA$26</c:f>
              <c:numCache>
                <c:formatCode>_-* #,##0.0\ _€_-;\-* #,##0.0\ _€_-;_-* "-"??\ _€_-;_-@_-</c:formatCode>
                <c:ptCount val="23"/>
                <c:pt idx="0">
                  <c:v>2.8558079719013598</c:v>
                </c:pt>
                <c:pt idx="1">
                  <c:v>6.9527325434459204</c:v>
                </c:pt>
                <c:pt idx="2">
                  <c:v>9.7225599364613497</c:v>
                </c:pt>
                <c:pt idx="3">
                  <c:v>11.091610680245999</c:v>
                </c:pt>
                <c:pt idx="4">
                  <c:v>9.0168462583931799</c:v>
                </c:pt>
                <c:pt idx="5">
                  <c:v>8.1502722052352894</c:v>
                </c:pt>
                <c:pt idx="6">
                  <c:v>7.3096588629433503</c:v>
                </c:pt>
                <c:pt idx="7">
                  <c:v>8.3282888393442001</c:v>
                </c:pt>
                <c:pt idx="8">
                  <c:v>7.1156553536048204</c:v>
                </c:pt>
                <c:pt idx="9">
                  <c:v>5.8539813519874899</c:v>
                </c:pt>
                <c:pt idx="10">
                  <c:v>5.4575894818644501</c:v>
                </c:pt>
                <c:pt idx="11">
                  <c:v>5.5599408837941402</c:v>
                </c:pt>
                <c:pt idx="12">
                  <c:v>5.5241768139862897</c:v>
                </c:pt>
                <c:pt idx="13">
                  <c:v>5.2123131556927298</c:v>
                </c:pt>
                <c:pt idx="14">
                  <c:v>5.7504921380146596</c:v>
                </c:pt>
                <c:pt idx="15">
                  <c:v>6.11208378743894</c:v>
                </c:pt>
                <c:pt idx="16">
                  <c:v>6.3721016866441103</c:v>
                </c:pt>
                <c:pt idx="17">
                  <c:v>6.17829781350361</c:v>
                </c:pt>
                <c:pt idx="18">
                  <c:v>5.3350835712219098</c:v>
                </c:pt>
                <c:pt idx="19">
                  <c:v>5.2962853728949799</c:v>
                </c:pt>
                <c:pt idx="20">
                  <c:v>5.6091448256628702</c:v>
                </c:pt>
                <c:pt idx="21">
                  <c:v>4.6017628250324796</c:v>
                </c:pt>
                <c:pt idx="22">
                  <c:v>5.9739106974837703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D42A-9143-AA0A-4EB32DC275BE}"/>
            </c:ext>
          </c:extLst>
        </c:ser>
        <c:ser>
          <c:idx val="22"/>
          <c:order val="20"/>
          <c:tx>
            <c:strRef>
              <c:f>'13'!$D$27</c:f>
              <c:strCache>
                <c:ptCount val="1"/>
                <c:pt idx="0">
                  <c:v>Altra manif.</c:v>
                </c:pt>
              </c:strCache>
            </c:strRef>
          </c:tx>
          <c:spPr>
            <a:solidFill>
              <a:srgbClr val="BFBFBF">
                <a:alpha val="100000"/>
              </a:srgbClr>
            </a:solidFill>
            <a:ln w="3175" cap="flat">
              <a:solidFill>
                <a:srgbClr val="D9D9D9">
                  <a:alpha val="100000"/>
                </a:srgbClr>
              </a:solidFill>
              <a:round/>
            </a:ln>
          </c:spPr>
          <c:cat>
            <c:numRef>
              <c:f>'13'!$E$6:$AA$6</c:f>
              <c:numCache>
                <c:formatCode>General</c:formatCode>
                <c:ptCount val="23"/>
                <c:pt idx="0">
                  <c:v>1951</c:v>
                </c:pt>
                <c:pt idx="1">
                  <c:v>1952</c:v>
                </c:pt>
                <c:pt idx="2">
                  <c:v>1953</c:v>
                </c:pt>
                <c:pt idx="3">
                  <c:v>1954</c:v>
                </c:pt>
                <c:pt idx="4">
                  <c:v>1955</c:v>
                </c:pt>
                <c:pt idx="5">
                  <c:v>1956</c:v>
                </c:pt>
                <c:pt idx="6">
                  <c:v>1957</c:v>
                </c:pt>
                <c:pt idx="7">
                  <c:v>1958</c:v>
                </c:pt>
                <c:pt idx="8">
                  <c:v>1959</c:v>
                </c:pt>
                <c:pt idx="9">
                  <c:v>1960</c:v>
                </c:pt>
                <c:pt idx="10">
                  <c:v>1961</c:v>
                </c:pt>
                <c:pt idx="11">
                  <c:v>1962</c:v>
                </c:pt>
                <c:pt idx="12">
                  <c:v>1963</c:v>
                </c:pt>
                <c:pt idx="13">
                  <c:v>1964</c:v>
                </c:pt>
                <c:pt idx="14">
                  <c:v>1965</c:v>
                </c:pt>
                <c:pt idx="15">
                  <c:v>1966</c:v>
                </c:pt>
                <c:pt idx="16">
                  <c:v>1967</c:v>
                </c:pt>
                <c:pt idx="17">
                  <c:v>1968</c:v>
                </c:pt>
                <c:pt idx="18">
                  <c:v>1969</c:v>
                </c:pt>
                <c:pt idx="19">
                  <c:v>1970</c:v>
                </c:pt>
                <c:pt idx="20">
                  <c:v>1971</c:v>
                </c:pt>
                <c:pt idx="21">
                  <c:v>1972</c:v>
                </c:pt>
                <c:pt idx="22">
                  <c:v>1973</c:v>
                </c:pt>
              </c:numCache>
            </c:numRef>
          </c:cat>
          <c:val>
            <c:numRef>
              <c:f>'13'!$E$27:$AA$27</c:f>
              <c:numCache>
                <c:formatCode>_-* #,##0.0\ _€_-;\-* #,##0.0\ _€_-;_-* "-"??\ _€_-;_-@_-</c:formatCode>
                <c:ptCount val="23"/>
                <c:pt idx="0">
                  <c:v>5.3769926839408004</c:v>
                </c:pt>
                <c:pt idx="1">
                  <c:v>4.4819782652096798</c:v>
                </c:pt>
                <c:pt idx="2">
                  <c:v>4.9521708153312503</c:v>
                </c:pt>
                <c:pt idx="3">
                  <c:v>6.0213358804346901</c:v>
                </c:pt>
                <c:pt idx="4">
                  <c:v>6.8325293863659704</c:v>
                </c:pt>
                <c:pt idx="5">
                  <c:v>5.7290625699157296</c:v>
                </c:pt>
                <c:pt idx="6">
                  <c:v>5.2586111779810603</c:v>
                </c:pt>
                <c:pt idx="7">
                  <c:v>4.48460172090196</c:v>
                </c:pt>
                <c:pt idx="8">
                  <c:v>4.6725085840811502</c:v>
                </c:pt>
                <c:pt idx="9">
                  <c:v>4.9910908618072698</c:v>
                </c:pt>
                <c:pt idx="10">
                  <c:v>4.8877756322626098</c:v>
                </c:pt>
                <c:pt idx="11">
                  <c:v>5.0460002263149404</c:v>
                </c:pt>
                <c:pt idx="12">
                  <c:v>5.3457433570156097</c:v>
                </c:pt>
                <c:pt idx="13">
                  <c:v>5.8715416426584603</c:v>
                </c:pt>
                <c:pt idx="14">
                  <c:v>6.5624254125892199</c:v>
                </c:pt>
                <c:pt idx="15">
                  <c:v>6.3098351155919996</c:v>
                </c:pt>
                <c:pt idx="16">
                  <c:v>6.4670718358621597</c:v>
                </c:pt>
                <c:pt idx="17">
                  <c:v>6.5061779992835298</c:v>
                </c:pt>
                <c:pt idx="18">
                  <c:v>7.1385124678531602</c:v>
                </c:pt>
                <c:pt idx="19">
                  <c:v>6.8751578369808204</c:v>
                </c:pt>
                <c:pt idx="20">
                  <c:v>6.615253022978</c:v>
                </c:pt>
                <c:pt idx="21">
                  <c:v>6.9211424251332003</c:v>
                </c:pt>
                <c:pt idx="22">
                  <c:v>7.8546024223060202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42A-9143-AA0A-4EB32DC27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1"/>
        <c:axId val="2222"/>
      </c:areaChart>
      <c:catAx>
        <c:axId val="1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>
            <a:solidFill>
              <a:srgbClr val="D9D9D9">
                <a:alpha val="100000"/>
              </a:srgbClr>
            </a:solidFill>
            <a:round/>
          </a:ln>
        </c:spPr>
        <c:txPr>
          <a:bodyPr/>
          <a:lstStyle/>
          <a:p>
            <a:pPr>
              <a:defRPr sz="700" b="0" i="0" u="none" baseline="0">
                <a:solidFill>
                  <a:srgbClr val="595959"/>
                </a:solidFill>
                <a:latin typeface="Arial"/>
                <a:ea typeface="Arial"/>
              </a:defRPr>
            </a:pPr>
            <a:endParaRPr lang="it-IT"/>
          </a:p>
        </c:txPr>
        <c:crossAx val="2222"/>
        <c:crosses val="autoZero"/>
        <c:auto val="1"/>
        <c:lblAlgn val="ctr"/>
        <c:lblOffset val="100"/>
        <c:tickLblSkip val="3"/>
        <c:noMultiLvlLbl val="1"/>
      </c:catAx>
      <c:valAx>
        <c:axId val="2222"/>
        <c:scaling>
          <c:orientation val="minMax"/>
          <c:max val="100"/>
        </c:scaling>
        <c:delete val="0"/>
        <c:axPos val="l"/>
        <c:majorGridlines>
          <c:spPr>
            <a:ln w="9525" cap="flat">
              <a:solidFill>
                <a:srgbClr val="D9D9D9">
                  <a:alpha val="100000"/>
                </a:srgbClr>
              </a:solidFill>
              <a:round/>
            </a:ln>
          </c:spPr>
        </c:majorGridlines>
        <c:title>
          <c:tx>
            <c:rich>
              <a:bodyPr rot="0" vert="horz" anchor="ctr" anchorCtr="1"/>
              <a:lstStyle/>
              <a:p>
                <a:pPr>
                  <a:defRPr sz="1000" b="0" i="0" u="none" baseline="0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r>
                  <a:rPr lang="ko-KR" altLang="en-US" sz="1000" b="0" i="0" u="none" baseline="0">
                    <a:solidFill>
                      <a:srgbClr val="000000"/>
                    </a:solidFill>
                    <a:latin typeface="Calibri"/>
                    <a:ea typeface="Calibri"/>
                  </a:rPr>
                  <a:t>composiz.%</a:t>
                </a:r>
              </a:p>
            </c:rich>
          </c:tx>
          <c:layout>
            <c:manualLayout>
              <c:xMode val="edge"/>
              <c:yMode val="edge"/>
              <c:x val="0"/>
              <c:y val="2.620906432748538E-2"/>
            </c:manualLayout>
          </c:layout>
          <c:overlay val="0"/>
          <c:spPr>
            <a:noFill/>
            <a:ln>
              <a:noFill/>
              <a:round/>
            </a:ln>
          </c:sp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  <a:round/>
          </a:ln>
        </c:spPr>
        <c:txPr>
          <a:bodyPr/>
          <a:lstStyle/>
          <a:p>
            <a:pPr>
              <a:defRPr sz="700" b="0" i="0" u="none" baseline="0">
                <a:solidFill>
                  <a:srgbClr val="595959"/>
                </a:solidFill>
                <a:latin typeface="Arial"/>
                <a:ea typeface="Arial"/>
              </a:defRPr>
            </a:pPr>
            <a:endParaRPr lang="it-IT"/>
          </a:p>
        </c:txPr>
        <c:crossAx val="1111"/>
        <c:crosses val="autoZero"/>
        <c:crossBetween val="midCat"/>
      </c:valAx>
      <c:spPr>
        <a:noFill/>
        <a:ln>
          <a:noFill/>
          <a:round/>
        </a:ln>
      </c:spPr>
    </c:plotArea>
    <c:plotVisOnly val="1"/>
    <c:dispBlanksAs val="zero"/>
    <c:showDLblsOverMax val="1"/>
  </c:chart>
  <c:spPr>
    <a:solidFill>
      <a:srgbClr val="FFFFFF">
        <a:alpha val="100000"/>
      </a:srgbClr>
    </a:solidFill>
    <a:ln w="9525" cap="flat">
      <a:solidFill>
        <a:srgbClr val="D9D9D9">
          <a:alpha val="100000"/>
        </a:srgbClr>
      </a:solidFill>
      <a:round/>
    </a:ln>
  </c:spPr>
  <c:txPr>
    <a:bodyPr/>
    <a:lstStyle/>
    <a:p>
      <a:pPr>
        <a:defRPr sz="700" b="0" i="0" u="none" baseline="0">
          <a:solidFill>
            <a:srgbClr val="000000"/>
          </a:solidFill>
          <a:latin typeface="Arial"/>
          <a:ea typeface="Arial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title>
      <c:tx>
        <c:rich>
          <a:bodyPr rot="0" vert="horz" anchor="ctr" anchorCtr="1"/>
          <a:lstStyle/>
          <a:p>
            <a:pPr algn="ctr">
              <a:defRPr sz="840" b="0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ko-KR" altLang="en-US" sz="840" b="0" i="0" u="none" baseline="0">
                <a:solidFill>
                  <a:srgbClr val="595959"/>
                </a:solidFill>
                <a:latin typeface="Arial"/>
                <a:ea typeface="Arial"/>
              </a:rPr>
              <a:t>Importazioni</a:t>
            </a:r>
          </a:p>
        </c:rich>
      </c:tx>
      <c:layout>
        <c:manualLayout>
          <c:xMode val="edge"/>
          <c:yMode val="edge"/>
          <c:x val="0.53955906148867316"/>
          <c:y val="1.8573679320516727E-2"/>
        </c:manualLayout>
      </c:layout>
      <c:overlay val="0"/>
      <c:spPr>
        <a:noFill/>
        <a:ln>
          <a:noFill/>
          <a:round/>
        </a:ln>
      </c:spPr>
    </c:title>
    <c:autoTitleDeleted val="0"/>
    <c:plotArea>
      <c:layout>
        <c:manualLayout>
          <c:layoutTarget val="inner"/>
          <c:xMode val="edge"/>
          <c:yMode val="edge"/>
          <c:x val="0.30242988133764825"/>
          <c:y val="5.8766160302343565E-2"/>
          <c:w val="0.61790372168284791"/>
          <c:h val="0.89717185925542065"/>
        </c:manualLayout>
      </c:layout>
      <c:areaChart>
        <c:grouping val="stacked"/>
        <c:varyColors val="0"/>
        <c:ser>
          <c:idx val="0"/>
          <c:order val="0"/>
          <c:tx>
            <c:strRef>
              <c:f>'13'!$D$33</c:f>
              <c:strCache>
                <c:ptCount val="1"/>
                <c:pt idx="0">
                  <c:v>min.x energ.</c:v>
                </c:pt>
              </c:strCache>
            </c:strRef>
          </c:tx>
          <c:spPr>
            <a:solidFill>
              <a:srgbClr val="FFFFFF">
                <a:alpha val="100000"/>
              </a:srgbClr>
            </a:solidFill>
            <a:ln w="3175" cap="flat">
              <a:solidFill>
                <a:srgbClr val="BFBFBF">
                  <a:alpha val="100000"/>
                </a:srgbClr>
              </a:solidFill>
              <a:round/>
            </a:ln>
          </c:spPr>
          <c:cat>
            <c:numRef>
              <c:f>'13'!$E$6:$AA$6</c:f>
              <c:numCache>
                <c:formatCode>General</c:formatCode>
                <c:ptCount val="23"/>
                <c:pt idx="0">
                  <c:v>1951</c:v>
                </c:pt>
                <c:pt idx="1">
                  <c:v>1952</c:v>
                </c:pt>
                <c:pt idx="2">
                  <c:v>1953</c:v>
                </c:pt>
                <c:pt idx="3">
                  <c:v>1954</c:v>
                </c:pt>
                <c:pt idx="4">
                  <c:v>1955</c:v>
                </c:pt>
                <c:pt idx="5">
                  <c:v>1956</c:v>
                </c:pt>
                <c:pt idx="6">
                  <c:v>1957</c:v>
                </c:pt>
                <c:pt idx="7">
                  <c:v>1958</c:v>
                </c:pt>
                <c:pt idx="8">
                  <c:v>1959</c:v>
                </c:pt>
                <c:pt idx="9">
                  <c:v>1960</c:v>
                </c:pt>
                <c:pt idx="10">
                  <c:v>1961</c:v>
                </c:pt>
                <c:pt idx="11">
                  <c:v>1962</c:v>
                </c:pt>
                <c:pt idx="12">
                  <c:v>1963</c:v>
                </c:pt>
                <c:pt idx="13">
                  <c:v>1964</c:v>
                </c:pt>
                <c:pt idx="14">
                  <c:v>1965</c:v>
                </c:pt>
                <c:pt idx="15">
                  <c:v>1966</c:v>
                </c:pt>
                <c:pt idx="16">
                  <c:v>1967</c:v>
                </c:pt>
                <c:pt idx="17">
                  <c:v>1968</c:v>
                </c:pt>
                <c:pt idx="18">
                  <c:v>1969</c:v>
                </c:pt>
                <c:pt idx="19">
                  <c:v>1970</c:v>
                </c:pt>
                <c:pt idx="20">
                  <c:v>1971</c:v>
                </c:pt>
                <c:pt idx="21">
                  <c:v>1972</c:v>
                </c:pt>
                <c:pt idx="22">
                  <c:v>1973</c:v>
                </c:pt>
              </c:numCache>
            </c:numRef>
          </c:cat>
          <c:val>
            <c:numRef>
              <c:f>'13'!$E$33:$AA$33</c:f>
              <c:numCache>
                <c:formatCode>_-* #,##0.0\ _€_-;\-* #,##0.0\ _€_-;_-* "-"??\ _€_-;_-@_-</c:formatCode>
                <c:ptCount val="23"/>
                <c:pt idx="0">
                  <c:v>3.6294829599902001</c:v>
                </c:pt>
                <c:pt idx="1">
                  <c:v>4.5339082325957998</c:v>
                </c:pt>
                <c:pt idx="2">
                  <c:v>4.6419415529726598</c:v>
                </c:pt>
                <c:pt idx="3">
                  <c:v>5.0535311678591297</c:v>
                </c:pt>
                <c:pt idx="4">
                  <c:v>6.7076078053708601</c:v>
                </c:pt>
                <c:pt idx="5">
                  <c:v>7.5786976927977596</c:v>
                </c:pt>
                <c:pt idx="6">
                  <c:v>8.3549433233188406</c:v>
                </c:pt>
                <c:pt idx="7">
                  <c:v>7.1969621583323704</c:v>
                </c:pt>
                <c:pt idx="8">
                  <c:v>5.54132494600786</c:v>
                </c:pt>
                <c:pt idx="9">
                  <c:v>6.2303560677528997</c:v>
                </c:pt>
                <c:pt idx="10">
                  <c:v>5.9500481614105798</c:v>
                </c:pt>
                <c:pt idx="11">
                  <c:v>5.5241660966897497</c:v>
                </c:pt>
                <c:pt idx="12">
                  <c:v>4.30734843889869</c:v>
                </c:pt>
                <c:pt idx="13">
                  <c:v>4.1798722177626004</c:v>
                </c:pt>
                <c:pt idx="14">
                  <c:v>5.6985986131856698</c:v>
                </c:pt>
                <c:pt idx="15">
                  <c:v>5.0556003665437199</c:v>
                </c:pt>
                <c:pt idx="16">
                  <c:v>2.2020109420751099</c:v>
                </c:pt>
                <c:pt idx="17">
                  <c:v>5.0366267782792402</c:v>
                </c:pt>
                <c:pt idx="18">
                  <c:v>4.4933870996554601</c:v>
                </c:pt>
                <c:pt idx="19">
                  <c:v>4.4876273846876202</c:v>
                </c:pt>
                <c:pt idx="20">
                  <c:v>3.91873750065447</c:v>
                </c:pt>
                <c:pt idx="21">
                  <c:v>3.5037975728299098</c:v>
                </c:pt>
                <c:pt idx="22">
                  <c:v>3.55254111089641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56-7244-9821-A4FCE3641119}"/>
            </c:ext>
          </c:extLst>
        </c:ser>
        <c:ser>
          <c:idx val="1"/>
          <c:order val="1"/>
          <c:tx>
            <c:strRef>
              <c:f>'13'!$D$34</c:f>
              <c:strCache>
                <c:ptCount val="1"/>
                <c:pt idx="0">
                  <c:v>Carbone</c:v>
                </c:pt>
              </c:strCache>
            </c:strRef>
          </c:tx>
          <c:spPr>
            <a:pattFill prst="pct80">
              <a:fgClr>
                <a:srgbClr val="FFFFFF">
                  <a:alpha val="100000"/>
                </a:srgbClr>
              </a:fgClr>
              <a:bgClr>
                <a:srgbClr val="A6A6A6">
                  <a:alpha val="100000"/>
                </a:srgbClr>
              </a:bgClr>
            </a:pattFill>
            <a:ln w="3175" cap="flat">
              <a:solidFill>
                <a:srgbClr val="BFBFBF">
                  <a:alpha val="100000"/>
                </a:srgbClr>
              </a:solidFill>
              <a:round/>
            </a:ln>
          </c:spPr>
          <c:cat>
            <c:numRef>
              <c:f>'13'!$E$6:$AA$6</c:f>
              <c:numCache>
                <c:formatCode>General</c:formatCode>
                <c:ptCount val="23"/>
                <c:pt idx="0">
                  <c:v>1951</c:v>
                </c:pt>
                <c:pt idx="1">
                  <c:v>1952</c:v>
                </c:pt>
                <c:pt idx="2">
                  <c:v>1953</c:v>
                </c:pt>
                <c:pt idx="3">
                  <c:v>1954</c:v>
                </c:pt>
                <c:pt idx="4">
                  <c:v>1955</c:v>
                </c:pt>
                <c:pt idx="5">
                  <c:v>1956</c:v>
                </c:pt>
                <c:pt idx="6">
                  <c:v>1957</c:v>
                </c:pt>
                <c:pt idx="7">
                  <c:v>1958</c:v>
                </c:pt>
                <c:pt idx="8">
                  <c:v>1959</c:v>
                </c:pt>
                <c:pt idx="9">
                  <c:v>1960</c:v>
                </c:pt>
                <c:pt idx="10">
                  <c:v>1961</c:v>
                </c:pt>
                <c:pt idx="11">
                  <c:v>1962</c:v>
                </c:pt>
                <c:pt idx="12">
                  <c:v>1963</c:v>
                </c:pt>
                <c:pt idx="13">
                  <c:v>1964</c:v>
                </c:pt>
                <c:pt idx="14">
                  <c:v>1965</c:v>
                </c:pt>
                <c:pt idx="15">
                  <c:v>1966</c:v>
                </c:pt>
                <c:pt idx="16">
                  <c:v>1967</c:v>
                </c:pt>
                <c:pt idx="17">
                  <c:v>1968</c:v>
                </c:pt>
                <c:pt idx="18">
                  <c:v>1969</c:v>
                </c:pt>
                <c:pt idx="19">
                  <c:v>1970</c:v>
                </c:pt>
                <c:pt idx="20">
                  <c:v>1971</c:v>
                </c:pt>
                <c:pt idx="21">
                  <c:v>1972</c:v>
                </c:pt>
                <c:pt idx="22">
                  <c:v>1973</c:v>
                </c:pt>
              </c:numCache>
            </c:numRef>
          </c:cat>
          <c:val>
            <c:numRef>
              <c:f>'13'!$E$34:$AA$34</c:f>
              <c:numCache>
                <c:formatCode>_-* #,##0.0\ _€_-;\-* #,##0.0\ _€_-;_-* "-"??\ _€_-;_-@_-</c:formatCode>
                <c:ptCount val="23"/>
                <c:pt idx="0">
                  <c:v>10.317987653172599</c:v>
                </c:pt>
                <c:pt idx="1">
                  <c:v>8.10085947165717</c:v>
                </c:pt>
                <c:pt idx="2">
                  <c:v>6.7083981738444098</c:v>
                </c:pt>
                <c:pt idx="3">
                  <c:v>6.08368061955907</c:v>
                </c:pt>
                <c:pt idx="4">
                  <c:v>6.6222793439032097</c:v>
                </c:pt>
                <c:pt idx="5">
                  <c:v>6.8028596082352903</c:v>
                </c:pt>
                <c:pt idx="6">
                  <c:v>6.9553825207773796</c:v>
                </c:pt>
                <c:pt idx="7">
                  <c:v>4.7860833257042303</c:v>
                </c:pt>
                <c:pt idx="8">
                  <c:v>3.6147542579815002</c:v>
                </c:pt>
                <c:pt idx="9">
                  <c:v>3.14817611528097</c:v>
                </c:pt>
                <c:pt idx="10">
                  <c:v>2.7086197895603701</c:v>
                </c:pt>
                <c:pt idx="11">
                  <c:v>2.4500157321554998</c:v>
                </c:pt>
                <c:pt idx="12">
                  <c:v>2.13049931727417</c:v>
                </c:pt>
                <c:pt idx="13">
                  <c:v>2.2576956538285602</c:v>
                </c:pt>
                <c:pt idx="14">
                  <c:v>2.1163707932807001</c:v>
                </c:pt>
                <c:pt idx="15">
                  <c:v>1.7817392309115301</c:v>
                </c:pt>
                <c:pt idx="16">
                  <c:v>1.6859600022571899</c:v>
                </c:pt>
                <c:pt idx="17">
                  <c:v>1.42955236365225</c:v>
                </c:pt>
                <c:pt idx="18">
                  <c:v>1.3013362285616199</c:v>
                </c:pt>
                <c:pt idx="19">
                  <c:v>1.38043275236605</c:v>
                </c:pt>
                <c:pt idx="20">
                  <c:v>1.61708908802713</c:v>
                </c:pt>
                <c:pt idx="21">
                  <c:v>1.28764476309206</c:v>
                </c:pt>
                <c:pt idx="22">
                  <c:v>0.98508361478183204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56-7244-9821-A4FCE3641119}"/>
            </c:ext>
          </c:extLst>
        </c:ser>
        <c:ser>
          <c:idx val="2"/>
          <c:order val="2"/>
          <c:tx>
            <c:strRef>
              <c:f>'13'!$D$35</c:f>
              <c:strCache>
                <c:ptCount val="1"/>
                <c:pt idx="0">
                  <c:v>Petrolio</c:v>
                </c:pt>
              </c:strCache>
            </c:strRef>
          </c:tx>
          <c:spPr>
            <a:solidFill>
              <a:srgbClr val="F2F2F2">
                <a:alpha val="100000"/>
              </a:srgbClr>
            </a:solidFill>
            <a:ln w="3175" cap="flat">
              <a:solidFill>
                <a:srgbClr val="BFBFBF">
                  <a:alpha val="100000"/>
                </a:srgbClr>
              </a:solidFill>
              <a:round/>
            </a:ln>
          </c:spPr>
          <c:cat>
            <c:numRef>
              <c:f>'13'!$E$6:$AA$6</c:f>
              <c:numCache>
                <c:formatCode>General</c:formatCode>
                <c:ptCount val="23"/>
                <c:pt idx="0">
                  <c:v>1951</c:v>
                </c:pt>
                <c:pt idx="1">
                  <c:v>1952</c:v>
                </c:pt>
                <c:pt idx="2">
                  <c:v>1953</c:v>
                </c:pt>
                <c:pt idx="3">
                  <c:v>1954</c:v>
                </c:pt>
                <c:pt idx="4">
                  <c:v>1955</c:v>
                </c:pt>
                <c:pt idx="5">
                  <c:v>1956</c:v>
                </c:pt>
                <c:pt idx="6">
                  <c:v>1957</c:v>
                </c:pt>
                <c:pt idx="7">
                  <c:v>1958</c:v>
                </c:pt>
                <c:pt idx="8">
                  <c:v>1959</c:v>
                </c:pt>
                <c:pt idx="9">
                  <c:v>1960</c:v>
                </c:pt>
                <c:pt idx="10">
                  <c:v>1961</c:v>
                </c:pt>
                <c:pt idx="11">
                  <c:v>1962</c:v>
                </c:pt>
                <c:pt idx="12">
                  <c:v>1963</c:v>
                </c:pt>
                <c:pt idx="13">
                  <c:v>1964</c:v>
                </c:pt>
                <c:pt idx="14">
                  <c:v>1965</c:v>
                </c:pt>
                <c:pt idx="15">
                  <c:v>1966</c:v>
                </c:pt>
                <c:pt idx="16">
                  <c:v>1967</c:v>
                </c:pt>
                <c:pt idx="17">
                  <c:v>1968</c:v>
                </c:pt>
                <c:pt idx="18">
                  <c:v>1969</c:v>
                </c:pt>
                <c:pt idx="19">
                  <c:v>1970</c:v>
                </c:pt>
                <c:pt idx="20">
                  <c:v>1971</c:v>
                </c:pt>
                <c:pt idx="21">
                  <c:v>1972</c:v>
                </c:pt>
                <c:pt idx="22">
                  <c:v>1973</c:v>
                </c:pt>
              </c:numCache>
            </c:numRef>
          </c:cat>
          <c:val>
            <c:numRef>
              <c:f>'13'!$E$35:$AA$35</c:f>
              <c:numCache>
                <c:formatCode>_-* #,##0.0\ _€_-;\-* #,##0.0\ _€_-;_-* "-"??\ _€_-;_-@_-</c:formatCode>
                <c:ptCount val="23"/>
                <c:pt idx="0">
                  <c:v>7.5886034737079902</c:v>
                </c:pt>
                <c:pt idx="1">
                  <c:v>9.5478354275505009</c:v>
                </c:pt>
                <c:pt idx="2">
                  <c:v>10.9232848059677</c:v>
                </c:pt>
                <c:pt idx="3">
                  <c:v>12.597421084084001</c:v>
                </c:pt>
                <c:pt idx="4">
                  <c:v>11.986642496170299</c:v>
                </c:pt>
                <c:pt idx="5">
                  <c:v>11.9099941130457</c:v>
                </c:pt>
                <c:pt idx="6">
                  <c:v>13.1976135950864</c:v>
                </c:pt>
                <c:pt idx="7">
                  <c:v>13.8189057082924</c:v>
                </c:pt>
                <c:pt idx="8">
                  <c:v>12.8323419931329</c:v>
                </c:pt>
                <c:pt idx="9">
                  <c:v>9.7907965658969491</c:v>
                </c:pt>
                <c:pt idx="10">
                  <c:v>9.6597022570912507</c:v>
                </c:pt>
                <c:pt idx="11">
                  <c:v>9.6122545433698896</c:v>
                </c:pt>
                <c:pt idx="12">
                  <c:v>8.8213397555260098</c:v>
                </c:pt>
                <c:pt idx="13">
                  <c:v>10.821818210783199</c:v>
                </c:pt>
                <c:pt idx="14">
                  <c:v>12.616362986595099</c:v>
                </c:pt>
                <c:pt idx="15">
                  <c:v>12.0676063720665</c:v>
                </c:pt>
                <c:pt idx="16">
                  <c:v>16.597515576732601</c:v>
                </c:pt>
                <c:pt idx="17">
                  <c:v>13.8826257670244</c:v>
                </c:pt>
                <c:pt idx="18">
                  <c:v>12.4931131016662</c:v>
                </c:pt>
                <c:pt idx="19">
                  <c:v>11.9420092294458</c:v>
                </c:pt>
                <c:pt idx="20">
                  <c:v>14.356318955501999</c:v>
                </c:pt>
                <c:pt idx="21">
                  <c:v>12.6985958003417</c:v>
                </c:pt>
                <c:pt idx="22">
                  <c:v>12.2264802896678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56-7244-9821-A4FCE3641119}"/>
            </c:ext>
          </c:extLst>
        </c:ser>
        <c:ser>
          <c:idx val="3"/>
          <c:order val="3"/>
          <c:tx>
            <c:strRef>
              <c:f>'13'!$D$36</c:f>
              <c:strCache>
                <c:ptCount val="1"/>
                <c:pt idx="0">
                  <c:v>Agricolt.</c:v>
                </c:pt>
              </c:strCache>
            </c:strRef>
          </c:tx>
          <c:spPr>
            <a:solidFill>
              <a:srgbClr val="00B050">
                <a:alpha val="100000"/>
              </a:srgbClr>
            </a:solidFill>
            <a:ln w="3175" cap="flat">
              <a:solidFill>
                <a:srgbClr val="BFBFBF">
                  <a:alpha val="100000"/>
                </a:srgbClr>
              </a:solidFill>
              <a:round/>
            </a:ln>
          </c:spPr>
          <c:cat>
            <c:numRef>
              <c:f>'13'!$E$6:$AA$6</c:f>
              <c:numCache>
                <c:formatCode>General</c:formatCode>
                <c:ptCount val="23"/>
                <c:pt idx="0">
                  <c:v>1951</c:v>
                </c:pt>
                <c:pt idx="1">
                  <c:v>1952</c:v>
                </c:pt>
                <c:pt idx="2">
                  <c:v>1953</c:v>
                </c:pt>
                <c:pt idx="3">
                  <c:v>1954</c:v>
                </c:pt>
                <c:pt idx="4">
                  <c:v>1955</c:v>
                </c:pt>
                <c:pt idx="5">
                  <c:v>1956</c:v>
                </c:pt>
                <c:pt idx="6">
                  <c:v>1957</c:v>
                </c:pt>
                <c:pt idx="7">
                  <c:v>1958</c:v>
                </c:pt>
                <c:pt idx="8">
                  <c:v>1959</c:v>
                </c:pt>
                <c:pt idx="9">
                  <c:v>1960</c:v>
                </c:pt>
                <c:pt idx="10">
                  <c:v>1961</c:v>
                </c:pt>
                <c:pt idx="11">
                  <c:v>1962</c:v>
                </c:pt>
                <c:pt idx="12">
                  <c:v>1963</c:v>
                </c:pt>
                <c:pt idx="13">
                  <c:v>1964</c:v>
                </c:pt>
                <c:pt idx="14">
                  <c:v>1965</c:v>
                </c:pt>
                <c:pt idx="15">
                  <c:v>1966</c:v>
                </c:pt>
                <c:pt idx="16">
                  <c:v>1967</c:v>
                </c:pt>
                <c:pt idx="17">
                  <c:v>1968</c:v>
                </c:pt>
                <c:pt idx="18">
                  <c:v>1969</c:v>
                </c:pt>
                <c:pt idx="19">
                  <c:v>1970</c:v>
                </c:pt>
                <c:pt idx="20">
                  <c:v>1971</c:v>
                </c:pt>
                <c:pt idx="21">
                  <c:v>1972</c:v>
                </c:pt>
                <c:pt idx="22">
                  <c:v>1973</c:v>
                </c:pt>
              </c:numCache>
            </c:numRef>
          </c:cat>
          <c:val>
            <c:numRef>
              <c:f>'13'!$E$36:$AA$36</c:f>
              <c:numCache>
                <c:formatCode>_-* #,##0.0\ _€_-;\-* #,##0.0\ _€_-;_-* "-"??\ _€_-;_-@_-</c:formatCode>
                <c:ptCount val="23"/>
                <c:pt idx="0">
                  <c:v>36.934909687431301</c:v>
                </c:pt>
                <c:pt idx="1">
                  <c:v>30.390057366616102</c:v>
                </c:pt>
                <c:pt idx="2">
                  <c:v>29.005292572285299</c:v>
                </c:pt>
                <c:pt idx="3">
                  <c:v>25.355557027863998</c:v>
                </c:pt>
                <c:pt idx="4">
                  <c:v>25.369520626355801</c:v>
                </c:pt>
                <c:pt idx="5">
                  <c:v>23.817720135803199</c:v>
                </c:pt>
                <c:pt idx="6">
                  <c:v>22.7576495880237</c:v>
                </c:pt>
                <c:pt idx="7">
                  <c:v>22.964273915241399</c:v>
                </c:pt>
                <c:pt idx="8">
                  <c:v>23.016919833247801</c:v>
                </c:pt>
                <c:pt idx="9">
                  <c:v>22.9912142819895</c:v>
                </c:pt>
                <c:pt idx="10">
                  <c:v>22.846584461388801</c:v>
                </c:pt>
                <c:pt idx="11">
                  <c:v>19.9079794390899</c:v>
                </c:pt>
                <c:pt idx="12">
                  <c:v>19.271395506870299</c:v>
                </c:pt>
                <c:pt idx="13">
                  <c:v>19.4809499323386</c:v>
                </c:pt>
                <c:pt idx="14">
                  <c:v>22.1072976897415</c:v>
                </c:pt>
                <c:pt idx="15">
                  <c:v>21.7056939158335</c:v>
                </c:pt>
                <c:pt idx="16">
                  <c:v>18.404254862768699</c:v>
                </c:pt>
                <c:pt idx="17">
                  <c:v>17.848570822175201</c:v>
                </c:pt>
                <c:pt idx="18">
                  <c:v>16.451265949105501</c:v>
                </c:pt>
                <c:pt idx="19">
                  <c:v>14.624370466458901</c:v>
                </c:pt>
                <c:pt idx="20">
                  <c:v>15.2362385149549</c:v>
                </c:pt>
                <c:pt idx="21">
                  <c:v>15.746864290879801</c:v>
                </c:pt>
                <c:pt idx="22">
                  <c:v>15.284843139267201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56-7244-9821-A4FCE3641119}"/>
            </c:ext>
          </c:extLst>
        </c:ser>
        <c:ser>
          <c:idx val="4"/>
          <c:order val="4"/>
          <c:tx>
            <c:strRef>
              <c:f>'13'!$D$37</c:f>
              <c:strCache>
                <c:ptCount val="1"/>
                <c:pt idx="0">
                  <c:v>Alim-bev.-tab.</c:v>
                </c:pt>
              </c:strCache>
            </c:strRef>
          </c:tx>
          <c:spPr>
            <a:solidFill>
              <a:srgbClr val="92D050">
                <a:alpha val="100000"/>
              </a:srgbClr>
            </a:solidFill>
            <a:ln w="3175" cap="flat">
              <a:solidFill>
                <a:srgbClr val="BFBFBF">
                  <a:alpha val="100000"/>
                </a:srgbClr>
              </a:solidFill>
              <a:round/>
            </a:ln>
          </c:spPr>
          <c:cat>
            <c:numRef>
              <c:f>'13'!$E$6:$AA$6</c:f>
              <c:numCache>
                <c:formatCode>General</c:formatCode>
                <c:ptCount val="23"/>
                <c:pt idx="0">
                  <c:v>1951</c:v>
                </c:pt>
                <c:pt idx="1">
                  <c:v>1952</c:v>
                </c:pt>
                <c:pt idx="2">
                  <c:v>1953</c:v>
                </c:pt>
                <c:pt idx="3">
                  <c:v>1954</c:v>
                </c:pt>
                <c:pt idx="4">
                  <c:v>1955</c:v>
                </c:pt>
                <c:pt idx="5">
                  <c:v>1956</c:v>
                </c:pt>
                <c:pt idx="6">
                  <c:v>1957</c:v>
                </c:pt>
                <c:pt idx="7">
                  <c:v>1958</c:v>
                </c:pt>
                <c:pt idx="8">
                  <c:v>1959</c:v>
                </c:pt>
                <c:pt idx="9">
                  <c:v>1960</c:v>
                </c:pt>
                <c:pt idx="10">
                  <c:v>1961</c:v>
                </c:pt>
                <c:pt idx="11">
                  <c:v>1962</c:v>
                </c:pt>
                <c:pt idx="12">
                  <c:v>1963</c:v>
                </c:pt>
                <c:pt idx="13">
                  <c:v>1964</c:v>
                </c:pt>
                <c:pt idx="14">
                  <c:v>1965</c:v>
                </c:pt>
                <c:pt idx="15">
                  <c:v>1966</c:v>
                </c:pt>
                <c:pt idx="16">
                  <c:v>1967</c:v>
                </c:pt>
                <c:pt idx="17">
                  <c:v>1968</c:v>
                </c:pt>
                <c:pt idx="18">
                  <c:v>1969</c:v>
                </c:pt>
                <c:pt idx="19">
                  <c:v>1970</c:v>
                </c:pt>
                <c:pt idx="20">
                  <c:v>1971</c:v>
                </c:pt>
                <c:pt idx="21">
                  <c:v>1972</c:v>
                </c:pt>
                <c:pt idx="22">
                  <c:v>1973</c:v>
                </c:pt>
              </c:numCache>
            </c:numRef>
          </c:cat>
          <c:val>
            <c:numRef>
              <c:f>'13'!$E$37:$AA$37</c:f>
              <c:numCache>
                <c:formatCode>_-* #,##0.0\ _€_-;\-* #,##0.0\ _€_-;_-* "-"??\ _€_-;_-@_-</c:formatCode>
                <c:ptCount val="23"/>
                <c:pt idx="0">
                  <c:v>8.7082637513861005</c:v>
                </c:pt>
                <c:pt idx="1">
                  <c:v>8.7879709590925508</c:v>
                </c:pt>
                <c:pt idx="2">
                  <c:v>8.3721274606891303</c:v>
                </c:pt>
                <c:pt idx="3">
                  <c:v>7.6254937062092996</c:v>
                </c:pt>
                <c:pt idx="4">
                  <c:v>7.7732104036992196</c:v>
                </c:pt>
                <c:pt idx="5">
                  <c:v>9.1416639113569804</c:v>
                </c:pt>
                <c:pt idx="6">
                  <c:v>8.9229731978052307</c:v>
                </c:pt>
                <c:pt idx="7">
                  <c:v>10.615678399560601</c:v>
                </c:pt>
                <c:pt idx="8">
                  <c:v>10.605685668132301</c:v>
                </c:pt>
                <c:pt idx="9">
                  <c:v>10.222768371415199</c:v>
                </c:pt>
                <c:pt idx="10">
                  <c:v>6.9101820329752499</c:v>
                </c:pt>
                <c:pt idx="11">
                  <c:v>7.5264164157579403</c:v>
                </c:pt>
                <c:pt idx="12">
                  <c:v>10.4660150246371</c:v>
                </c:pt>
                <c:pt idx="13">
                  <c:v>10.818056786008601</c:v>
                </c:pt>
                <c:pt idx="14">
                  <c:v>10.499536803318399</c:v>
                </c:pt>
                <c:pt idx="15">
                  <c:v>10.501003440500799</c:v>
                </c:pt>
                <c:pt idx="16">
                  <c:v>10.4273936655556</c:v>
                </c:pt>
                <c:pt idx="17">
                  <c:v>9.96814859204604</c:v>
                </c:pt>
                <c:pt idx="18">
                  <c:v>9.9544934577839399</c:v>
                </c:pt>
                <c:pt idx="19">
                  <c:v>9.4928474365411297</c:v>
                </c:pt>
                <c:pt idx="20">
                  <c:v>10.790812732134301</c:v>
                </c:pt>
                <c:pt idx="21">
                  <c:v>11.3724937028783</c:v>
                </c:pt>
                <c:pt idx="22">
                  <c:v>12.2836791305283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A56-7244-9821-A4FCE3641119}"/>
            </c:ext>
          </c:extLst>
        </c:ser>
        <c:ser>
          <c:idx val="5"/>
          <c:order val="5"/>
          <c:tx>
            <c:strRef>
              <c:f>'13'!$D$38</c:f>
              <c:strCache>
                <c:ptCount val="1"/>
                <c:pt idx="0">
                  <c:v>Tessili</c:v>
                </c:pt>
              </c:strCache>
            </c:strRef>
          </c:tx>
          <c:spPr>
            <a:solidFill>
              <a:srgbClr val="FFC000">
                <a:alpha val="100000"/>
              </a:srgbClr>
            </a:solidFill>
            <a:ln w="3175" cap="flat">
              <a:solidFill>
                <a:srgbClr val="BFBFBF">
                  <a:alpha val="100000"/>
                </a:srgbClr>
              </a:solidFill>
              <a:round/>
            </a:ln>
          </c:spPr>
          <c:cat>
            <c:numRef>
              <c:f>'13'!$E$6:$AA$6</c:f>
              <c:numCache>
                <c:formatCode>General</c:formatCode>
                <c:ptCount val="23"/>
                <c:pt idx="0">
                  <c:v>1951</c:v>
                </c:pt>
                <c:pt idx="1">
                  <c:v>1952</c:v>
                </c:pt>
                <c:pt idx="2">
                  <c:v>1953</c:v>
                </c:pt>
                <c:pt idx="3">
                  <c:v>1954</c:v>
                </c:pt>
                <c:pt idx="4">
                  <c:v>1955</c:v>
                </c:pt>
                <c:pt idx="5">
                  <c:v>1956</c:v>
                </c:pt>
                <c:pt idx="6">
                  <c:v>1957</c:v>
                </c:pt>
                <c:pt idx="7">
                  <c:v>1958</c:v>
                </c:pt>
                <c:pt idx="8">
                  <c:v>1959</c:v>
                </c:pt>
                <c:pt idx="9">
                  <c:v>1960</c:v>
                </c:pt>
                <c:pt idx="10">
                  <c:v>1961</c:v>
                </c:pt>
                <c:pt idx="11">
                  <c:v>1962</c:v>
                </c:pt>
                <c:pt idx="12">
                  <c:v>1963</c:v>
                </c:pt>
                <c:pt idx="13">
                  <c:v>1964</c:v>
                </c:pt>
                <c:pt idx="14">
                  <c:v>1965</c:v>
                </c:pt>
                <c:pt idx="15">
                  <c:v>1966</c:v>
                </c:pt>
                <c:pt idx="16">
                  <c:v>1967</c:v>
                </c:pt>
                <c:pt idx="17">
                  <c:v>1968</c:v>
                </c:pt>
                <c:pt idx="18">
                  <c:v>1969</c:v>
                </c:pt>
                <c:pt idx="19">
                  <c:v>1970</c:v>
                </c:pt>
                <c:pt idx="20">
                  <c:v>1971</c:v>
                </c:pt>
                <c:pt idx="21">
                  <c:v>1972</c:v>
                </c:pt>
                <c:pt idx="22">
                  <c:v>1973</c:v>
                </c:pt>
              </c:numCache>
            </c:numRef>
          </c:cat>
          <c:val>
            <c:numRef>
              <c:f>'13'!$E$38:$AA$38</c:f>
              <c:numCache>
                <c:formatCode>_-* #,##0.0\ _€_-;\-* #,##0.0\ _€_-;_-* "-"??\ _€_-;_-@_-</c:formatCode>
                <c:ptCount val="23"/>
                <c:pt idx="0">
                  <c:v>4.4146331019595202</c:v>
                </c:pt>
                <c:pt idx="1">
                  <c:v>4.7038021995788304</c:v>
                </c:pt>
                <c:pt idx="2">
                  <c:v>4.5981783397215299</c:v>
                </c:pt>
                <c:pt idx="3">
                  <c:v>4.6106797320194497</c:v>
                </c:pt>
                <c:pt idx="4">
                  <c:v>4.1602050715555299</c:v>
                </c:pt>
                <c:pt idx="5">
                  <c:v>3.7619553559188099</c:v>
                </c:pt>
                <c:pt idx="6">
                  <c:v>3.81928444437863</c:v>
                </c:pt>
                <c:pt idx="7">
                  <c:v>3.4935477707767002</c:v>
                </c:pt>
                <c:pt idx="8">
                  <c:v>3.6001252019213501</c:v>
                </c:pt>
                <c:pt idx="9">
                  <c:v>3.4305814502360499</c:v>
                </c:pt>
                <c:pt idx="10">
                  <c:v>3.2590446638872801</c:v>
                </c:pt>
                <c:pt idx="11">
                  <c:v>3.4896324963192602</c:v>
                </c:pt>
                <c:pt idx="12">
                  <c:v>3.6434469144060899</c:v>
                </c:pt>
                <c:pt idx="13">
                  <c:v>3.9469072680462101</c:v>
                </c:pt>
                <c:pt idx="14">
                  <c:v>3.5867166641511798</c:v>
                </c:pt>
                <c:pt idx="15">
                  <c:v>4.0953924618107402</c:v>
                </c:pt>
                <c:pt idx="16">
                  <c:v>3.77159713442899</c:v>
                </c:pt>
                <c:pt idx="17">
                  <c:v>3.7336997571739801</c:v>
                </c:pt>
                <c:pt idx="18">
                  <c:v>4.224645450843</c:v>
                </c:pt>
                <c:pt idx="19">
                  <c:v>4.3231432723234899</c:v>
                </c:pt>
                <c:pt idx="20">
                  <c:v>3.6801974787936902</c:v>
                </c:pt>
                <c:pt idx="21">
                  <c:v>4.0650843246428696</c:v>
                </c:pt>
                <c:pt idx="22">
                  <c:v>4.9035986884946796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A56-7244-9821-A4FCE3641119}"/>
            </c:ext>
          </c:extLst>
        </c:ser>
        <c:ser>
          <c:idx val="6"/>
          <c:order val="6"/>
          <c:tx>
            <c:strRef>
              <c:f>'13'!$D$39</c:f>
              <c:strCache>
                <c:ptCount val="1"/>
                <c:pt idx="0">
                  <c:v>Abbigl-pellett.</c:v>
                </c:pt>
              </c:strCache>
            </c:strRef>
          </c:tx>
          <c:spPr>
            <a:pattFill prst="dkDnDiag">
              <a:fgClr>
                <a:srgbClr val="FFC000">
                  <a:alpha val="100000"/>
                </a:srgbClr>
              </a:fgClr>
              <a:bgClr>
                <a:srgbClr val="FFFFFF">
                  <a:alpha val="100000"/>
                </a:srgbClr>
              </a:bgClr>
            </a:pattFill>
            <a:ln w="3175" cap="flat">
              <a:solidFill>
                <a:srgbClr val="BFBFBF">
                  <a:alpha val="100000"/>
                </a:srgbClr>
              </a:solidFill>
              <a:round/>
            </a:ln>
          </c:spPr>
          <c:cat>
            <c:numRef>
              <c:f>'13'!$E$6:$AA$6</c:f>
              <c:numCache>
                <c:formatCode>General</c:formatCode>
                <c:ptCount val="23"/>
                <c:pt idx="0">
                  <c:v>1951</c:v>
                </c:pt>
                <c:pt idx="1">
                  <c:v>1952</c:v>
                </c:pt>
                <c:pt idx="2">
                  <c:v>1953</c:v>
                </c:pt>
                <c:pt idx="3">
                  <c:v>1954</c:v>
                </c:pt>
                <c:pt idx="4">
                  <c:v>1955</c:v>
                </c:pt>
                <c:pt idx="5">
                  <c:v>1956</c:v>
                </c:pt>
                <c:pt idx="6">
                  <c:v>1957</c:v>
                </c:pt>
                <c:pt idx="7">
                  <c:v>1958</c:v>
                </c:pt>
                <c:pt idx="8">
                  <c:v>1959</c:v>
                </c:pt>
                <c:pt idx="9">
                  <c:v>1960</c:v>
                </c:pt>
                <c:pt idx="10">
                  <c:v>1961</c:v>
                </c:pt>
                <c:pt idx="11">
                  <c:v>1962</c:v>
                </c:pt>
                <c:pt idx="12">
                  <c:v>1963</c:v>
                </c:pt>
                <c:pt idx="13">
                  <c:v>1964</c:v>
                </c:pt>
                <c:pt idx="14">
                  <c:v>1965</c:v>
                </c:pt>
                <c:pt idx="15">
                  <c:v>1966</c:v>
                </c:pt>
                <c:pt idx="16">
                  <c:v>1967</c:v>
                </c:pt>
                <c:pt idx="17">
                  <c:v>1968</c:v>
                </c:pt>
                <c:pt idx="18">
                  <c:v>1969</c:v>
                </c:pt>
                <c:pt idx="19">
                  <c:v>1970</c:v>
                </c:pt>
                <c:pt idx="20">
                  <c:v>1971</c:v>
                </c:pt>
                <c:pt idx="21">
                  <c:v>1972</c:v>
                </c:pt>
                <c:pt idx="22">
                  <c:v>1973</c:v>
                </c:pt>
              </c:numCache>
            </c:numRef>
          </c:cat>
          <c:val>
            <c:numRef>
              <c:f>'13'!$E$39:$AA$39</c:f>
              <c:numCache>
                <c:formatCode>_-* #,##0.0\ _€_-;\-* #,##0.0\ _€_-;_-* "-"??\ _€_-;_-@_-</c:formatCode>
                <c:ptCount val="23"/>
                <c:pt idx="0">
                  <c:v>0.35259775063897297</c:v>
                </c:pt>
                <c:pt idx="1">
                  <c:v>0.557567337610825</c:v>
                </c:pt>
                <c:pt idx="2">
                  <c:v>0.589811765296962</c:v>
                </c:pt>
                <c:pt idx="3">
                  <c:v>0.68674443516598604</c:v>
                </c:pt>
                <c:pt idx="4">
                  <c:v>0.58762159010709103</c:v>
                </c:pt>
                <c:pt idx="5">
                  <c:v>0.94876736853140697</c:v>
                </c:pt>
                <c:pt idx="6">
                  <c:v>0.51868331354534802</c:v>
                </c:pt>
                <c:pt idx="7">
                  <c:v>0.61298167821646199</c:v>
                </c:pt>
                <c:pt idx="8">
                  <c:v>0.77443752941841404</c:v>
                </c:pt>
                <c:pt idx="9">
                  <c:v>0.70702918391630498</c:v>
                </c:pt>
                <c:pt idx="10">
                  <c:v>0.73489042972723195</c:v>
                </c:pt>
                <c:pt idx="11">
                  <c:v>0.67549199641449498</c:v>
                </c:pt>
                <c:pt idx="12">
                  <c:v>0.78815889833476005</c:v>
                </c:pt>
                <c:pt idx="13">
                  <c:v>0.97496130157687799</c:v>
                </c:pt>
                <c:pt idx="14">
                  <c:v>1.01400172441012</c:v>
                </c:pt>
                <c:pt idx="15">
                  <c:v>1.1767255564563399</c:v>
                </c:pt>
                <c:pt idx="16">
                  <c:v>1.04371781075338</c:v>
                </c:pt>
                <c:pt idx="17">
                  <c:v>1.1065906352803101</c:v>
                </c:pt>
                <c:pt idx="18">
                  <c:v>1.21312224178678</c:v>
                </c:pt>
                <c:pt idx="19">
                  <c:v>1.1589607534353401</c:v>
                </c:pt>
                <c:pt idx="20">
                  <c:v>1.1442441404564101</c:v>
                </c:pt>
                <c:pt idx="21">
                  <c:v>1.39559033831515</c:v>
                </c:pt>
                <c:pt idx="22">
                  <c:v>1.59719750334456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A56-7244-9821-A4FCE3641119}"/>
            </c:ext>
          </c:extLst>
        </c:ser>
        <c:ser>
          <c:idx val="7"/>
          <c:order val="7"/>
          <c:tx>
            <c:strRef>
              <c:f>'13'!$D$40</c:f>
              <c:strCache>
                <c:ptCount val="1"/>
                <c:pt idx="0">
                  <c:v>Calzat.in pelle</c:v>
                </c:pt>
              </c:strCache>
            </c:strRef>
          </c:tx>
          <c:spPr>
            <a:pattFill prst="dkDnDiag">
              <a:fgClr>
                <a:srgbClr val="FFC000">
                  <a:alpha val="100000"/>
                </a:srgbClr>
              </a:fgClr>
              <a:bgClr>
                <a:srgbClr val="FFFFFF">
                  <a:alpha val="100000"/>
                </a:srgbClr>
              </a:bgClr>
            </a:pattFill>
            <a:ln w="3175" cap="flat">
              <a:solidFill>
                <a:srgbClr val="BFBFBF">
                  <a:alpha val="100000"/>
                </a:srgbClr>
              </a:solidFill>
              <a:round/>
            </a:ln>
          </c:spPr>
          <c:cat>
            <c:numRef>
              <c:f>'13'!$E$6:$AA$6</c:f>
              <c:numCache>
                <c:formatCode>General</c:formatCode>
                <c:ptCount val="23"/>
                <c:pt idx="0">
                  <c:v>1951</c:v>
                </c:pt>
                <c:pt idx="1">
                  <c:v>1952</c:v>
                </c:pt>
                <c:pt idx="2">
                  <c:v>1953</c:v>
                </c:pt>
                <c:pt idx="3">
                  <c:v>1954</c:v>
                </c:pt>
                <c:pt idx="4">
                  <c:v>1955</c:v>
                </c:pt>
                <c:pt idx="5">
                  <c:v>1956</c:v>
                </c:pt>
                <c:pt idx="6">
                  <c:v>1957</c:v>
                </c:pt>
                <c:pt idx="7">
                  <c:v>1958</c:v>
                </c:pt>
                <c:pt idx="8">
                  <c:v>1959</c:v>
                </c:pt>
                <c:pt idx="9">
                  <c:v>1960</c:v>
                </c:pt>
                <c:pt idx="10">
                  <c:v>1961</c:v>
                </c:pt>
                <c:pt idx="11">
                  <c:v>1962</c:v>
                </c:pt>
                <c:pt idx="12">
                  <c:v>1963</c:v>
                </c:pt>
                <c:pt idx="13">
                  <c:v>1964</c:v>
                </c:pt>
                <c:pt idx="14">
                  <c:v>1965</c:v>
                </c:pt>
                <c:pt idx="15">
                  <c:v>1966</c:v>
                </c:pt>
                <c:pt idx="16">
                  <c:v>1967</c:v>
                </c:pt>
                <c:pt idx="17">
                  <c:v>1968</c:v>
                </c:pt>
                <c:pt idx="18">
                  <c:v>1969</c:v>
                </c:pt>
                <c:pt idx="19">
                  <c:v>1970</c:v>
                </c:pt>
                <c:pt idx="20">
                  <c:v>1971</c:v>
                </c:pt>
                <c:pt idx="21">
                  <c:v>1972</c:v>
                </c:pt>
                <c:pt idx="22">
                  <c:v>1973</c:v>
                </c:pt>
              </c:numCache>
            </c:numRef>
          </c:cat>
          <c:val>
            <c:numRef>
              <c:f>'13'!$E$40:$AA$40</c:f>
              <c:numCache>
                <c:formatCode>_-* #,##0.0\ _€_-;\-* #,##0.0\ _€_-;_-* "-"??\ _€_-;_-@_-</c:formatCode>
                <c:ptCount val="23"/>
                <c:pt idx="0">
                  <c:v>4.0604849843265296E-3</c:v>
                </c:pt>
                <c:pt idx="1">
                  <c:v>6.5080350255594501E-3</c:v>
                </c:pt>
                <c:pt idx="2">
                  <c:v>6.4785421429166398E-3</c:v>
                </c:pt>
                <c:pt idx="3">
                  <c:v>6.2973985840036901E-3</c:v>
                </c:pt>
                <c:pt idx="4">
                  <c:v>6.5501101126618898E-3</c:v>
                </c:pt>
                <c:pt idx="5">
                  <c:v>5.4938186979347301E-3</c:v>
                </c:pt>
                <c:pt idx="6">
                  <c:v>5.4006827508290504E-3</c:v>
                </c:pt>
                <c:pt idx="7">
                  <c:v>5.9706007618486601E-3</c:v>
                </c:pt>
                <c:pt idx="8">
                  <c:v>6.4595831953943202E-3</c:v>
                </c:pt>
                <c:pt idx="9">
                  <c:v>7.3479565569845896E-3</c:v>
                </c:pt>
                <c:pt idx="10">
                  <c:v>1.13969750222425E-2</c:v>
                </c:pt>
                <c:pt idx="11">
                  <c:v>1.0699450840778699E-2</c:v>
                </c:pt>
                <c:pt idx="12">
                  <c:v>9.7198765533232905E-3</c:v>
                </c:pt>
                <c:pt idx="13">
                  <c:v>1.2855222317905E-2</c:v>
                </c:pt>
                <c:pt idx="14">
                  <c:v>1.6654262710585298E-2</c:v>
                </c:pt>
                <c:pt idx="15">
                  <c:v>6.7200926476773002E-3</c:v>
                </c:pt>
                <c:pt idx="16">
                  <c:v>1.8892387968139399E-2</c:v>
                </c:pt>
                <c:pt idx="17">
                  <c:v>2.3127773928350699E-2</c:v>
                </c:pt>
                <c:pt idx="18">
                  <c:v>2.7952421508636499E-2</c:v>
                </c:pt>
                <c:pt idx="19">
                  <c:v>2.5254169615485499E-2</c:v>
                </c:pt>
                <c:pt idx="20">
                  <c:v>2.7907161032102001E-2</c:v>
                </c:pt>
                <c:pt idx="21">
                  <c:v>4.0876482139352001E-2</c:v>
                </c:pt>
                <c:pt idx="22">
                  <c:v>4.5167360541613903E-2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A56-7244-9821-A4FCE3641119}"/>
            </c:ext>
          </c:extLst>
        </c:ser>
        <c:ser>
          <c:idx val="9"/>
          <c:order val="8"/>
          <c:tx>
            <c:strRef>
              <c:f>'13'!$D$41</c:f>
              <c:strCache>
                <c:ptCount val="1"/>
                <c:pt idx="0">
                  <c:v>Metallo e prod.</c:v>
                </c:pt>
              </c:strCache>
            </c:strRef>
          </c:tx>
          <c:spPr>
            <a:solidFill>
              <a:srgbClr val="1F4E79">
                <a:alpha val="100000"/>
              </a:srgbClr>
            </a:solidFill>
            <a:ln w="3175" cap="flat">
              <a:solidFill>
                <a:srgbClr val="BFBFBF">
                  <a:alpha val="100000"/>
                </a:srgbClr>
              </a:solidFill>
              <a:round/>
            </a:ln>
          </c:spPr>
          <c:cat>
            <c:numRef>
              <c:f>'13'!$E$6:$AA$6</c:f>
              <c:numCache>
                <c:formatCode>General</c:formatCode>
                <c:ptCount val="23"/>
                <c:pt idx="0">
                  <c:v>1951</c:v>
                </c:pt>
                <c:pt idx="1">
                  <c:v>1952</c:v>
                </c:pt>
                <c:pt idx="2">
                  <c:v>1953</c:v>
                </c:pt>
                <c:pt idx="3">
                  <c:v>1954</c:v>
                </c:pt>
                <c:pt idx="4">
                  <c:v>1955</c:v>
                </c:pt>
                <c:pt idx="5">
                  <c:v>1956</c:v>
                </c:pt>
                <c:pt idx="6">
                  <c:v>1957</c:v>
                </c:pt>
                <c:pt idx="7">
                  <c:v>1958</c:v>
                </c:pt>
                <c:pt idx="8">
                  <c:v>1959</c:v>
                </c:pt>
                <c:pt idx="9">
                  <c:v>1960</c:v>
                </c:pt>
                <c:pt idx="10">
                  <c:v>1961</c:v>
                </c:pt>
                <c:pt idx="11">
                  <c:v>1962</c:v>
                </c:pt>
                <c:pt idx="12">
                  <c:v>1963</c:v>
                </c:pt>
                <c:pt idx="13">
                  <c:v>1964</c:v>
                </c:pt>
                <c:pt idx="14">
                  <c:v>1965</c:v>
                </c:pt>
                <c:pt idx="15">
                  <c:v>1966</c:v>
                </c:pt>
                <c:pt idx="16">
                  <c:v>1967</c:v>
                </c:pt>
                <c:pt idx="17">
                  <c:v>1968</c:v>
                </c:pt>
                <c:pt idx="18">
                  <c:v>1969</c:v>
                </c:pt>
                <c:pt idx="19">
                  <c:v>1970</c:v>
                </c:pt>
                <c:pt idx="20">
                  <c:v>1971</c:v>
                </c:pt>
                <c:pt idx="21">
                  <c:v>1972</c:v>
                </c:pt>
                <c:pt idx="22">
                  <c:v>1973</c:v>
                </c:pt>
              </c:numCache>
            </c:numRef>
          </c:cat>
          <c:val>
            <c:numRef>
              <c:f>'13'!$E$41:$AA$41</c:f>
              <c:numCache>
                <c:formatCode>_-* #,##0.0\ _€_-;\-* #,##0.0\ _€_-;_-* "-"??\ _€_-;_-@_-</c:formatCode>
                <c:ptCount val="23"/>
                <c:pt idx="0">
                  <c:v>6.6335774053943899</c:v>
                </c:pt>
                <c:pt idx="1">
                  <c:v>7.77093634867723</c:v>
                </c:pt>
                <c:pt idx="2">
                  <c:v>7.4633466562128596</c:v>
                </c:pt>
                <c:pt idx="3">
                  <c:v>8.2327990821541608</c:v>
                </c:pt>
                <c:pt idx="4">
                  <c:v>7.8732913654206103</c:v>
                </c:pt>
                <c:pt idx="5">
                  <c:v>8.3452114061756593</c:v>
                </c:pt>
                <c:pt idx="6">
                  <c:v>8.2557275547189306</c:v>
                </c:pt>
                <c:pt idx="7">
                  <c:v>7.7595420151175603</c:v>
                </c:pt>
                <c:pt idx="8">
                  <c:v>9.1243987481707798</c:v>
                </c:pt>
                <c:pt idx="9">
                  <c:v>10.9527556868782</c:v>
                </c:pt>
                <c:pt idx="10">
                  <c:v>11.8166104170803</c:v>
                </c:pt>
                <c:pt idx="11">
                  <c:v>11.824874558845799</c:v>
                </c:pt>
                <c:pt idx="12">
                  <c:v>10.753069719528501</c:v>
                </c:pt>
                <c:pt idx="13">
                  <c:v>9.1330491171272303</c:v>
                </c:pt>
                <c:pt idx="14">
                  <c:v>8.4656349697881303</c:v>
                </c:pt>
                <c:pt idx="15">
                  <c:v>9.9009925016832891</c:v>
                </c:pt>
                <c:pt idx="16">
                  <c:v>10.014912611568199</c:v>
                </c:pt>
                <c:pt idx="17">
                  <c:v>9.0041792293238903</c:v>
                </c:pt>
                <c:pt idx="18">
                  <c:v>10.393417159753801</c:v>
                </c:pt>
                <c:pt idx="19">
                  <c:v>12.2774891314965</c:v>
                </c:pt>
                <c:pt idx="20">
                  <c:v>8.9283306504319295</c:v>
                </c:pt>
                <c:pt idx="21">
                  <c:v>8.6036990370279902</c:v>
                </c:pt>
                <c:pt idx="22">
                  <c:v>8.7129736894577601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A56-7244-9821-A4FCE3641119}"/>
            </c:ext>
          </c:extLst>
        </c:ser>
        <c:ser>
          <c:idx val="10"/>
          <c:order val="9"/>
          <c:tx>
            <c:strRef>
              <c:f>'13'!$D$42</c:f>
              <c:strCache>
                <c:ptCount val="1"/>
                <c:pt idx="0">
                  <c:v>Macchinari</c:v>
                </c:pt>
              </c:strCache>
            </c:strRef>
          </c:tx>
          <c:spPr>
            <a:solidFill>
              <a:srgbClr val="0070C0">
                <a:alpha val="100000"/>
              </a:srgbClr>
            </a:solidFill>
            <a:ln w="3175" cap="flat">
              <a:solidFill>
                <a:srgbClr val="BFBFBF">
                  <a:alpha val="100000"/>
                </a:srgbClr>
              </a:solidFill>
              <a:round/>
            </a:ln>
          </c:spPr>
          <c:cat>
            <c:numRef>
              <c:f>'13'!$E$6:$AA$6</c:f>
              <c:numCache>
                <c:formatCode>General</c:formatCode>
                <c:ptCount val="23"/>
                <c:pt idx="0">
                  <c:v>1951</c:v>
                </c:pt>
                <c:pt idx="1">
                  <c:v>1952</c:v>
                </c:pt>
                <c:pt idx="2">
                  <c:v>1953</c:v>
                </c:pt>
                <c:pt idx="3">
                  <c:v>1954</c:v>
                </c:pt>
                <c:pt idx="4">
                  <c:v>1955</c:v>
                </c:pt>
                <c:pt idx="5">
                  <c:v>1956</c:v>
                </c:pt>
                <c:pt idx="6">
                  <c:v>1957</c:v>
                </c:pt>
                <c:pt idx="7">
                  <c:v>1958</c:v>
                </c:pt>
                <c:pt idx="8">
                  <c:v>1959</c:v>
                </c:pt>
                <c:pt idx="9">
                  <c:v>1960</c:v>
                </c:pt>
                <c:pt idx="10">
                  <c:v>1961</c:v>
                </c:pt>
                <c:pt idx="11">
                  <c:v>1962</c:v>
                </c:pt>
                <c:pt idx="12">
                  <c:v>1963</c:v>
                </c:pt>
                <c:pt idx="13">
                  <c:v>1964</c:v>
                </c:pt>
                <c:pt idx="14">
                  <c:v>1965</c:v>
                </c:pt>
                <c:pt idx="15">
                  <c:v>1966</c:v>
                </c:pt>
                <c:pt idx="16">
                  <c:v>1967</c:v>
                </c:pt>
                <c:pt idx="17">
                  <c:v>1968</c:v>
                </c:pt>
                <c:pt idx="18">
                  <c:v>1969</c:v>
                </c:pt>
                <c:pt idx="19">
                  <c:v>1970</c:v>
                </c:pt>
                <c:pt idx="20">
                  <c:v>1971</c:v>
                </c:pt>
                <c:pt idx="21">
                  <c:v>1972</c:v>
                </c:pt>
                <c:pt idx="22">
                  <c:v>1973</c:v>
                </c:pt>
              </c:numCache>
            </c:numRef>
          </c:cat>
          <c:val>
            <c:numRef>
              <c:f>'13'!$E$42:$AA$42</c:f>
              <c:numCache>
                <c:formatCode>_-* #,##0.0\ _€_-;\-* #,##0.0\ _€_-;_-* "-"??\ _€_-;_-@_-</c:formatCode>
                <c:ptCount val="23"/>
                <c:pt idx="0">
                  <c:v>5.1159895992522797</c:v>
                </c:pt>
                <c:pt idx="1">
                  <c:v>7.7634007291739504</c:v>
                </c:pt>
                <c:pt idx="2">
                  <c:v>8.4117920044212706</c:v>
                </c:pt>
                <c:pt idx="3">
                  <c:v>8.6921155913749306</c:v>
                </c:pt>
                <c:pt idx="4">
                  <c:v>7.3572489065446796</c:v>
                </c:pt>
                <c:pt idx="5">
                  <c:v>6.6047293210648101</c:v>
                </c:pt>
                <c:pt idx="6">
                  <c:v>6.5779009288303296</c:v>
                </c:pt>
                <c:pt idx="7">
                  <c:v>6.6283619457789902</c:v>
                </c:pt>
                <c:pt idx="8">
                  <c:v>7.2127420978161396</c:v>
                </c:pt>
                <c:pt idx="9">
                  <c:v>7.4129030117140697</c:v>
                </c:pt>
                <c:pt idx="10">
                  <c:v>9.3385955495425303</c:v>
                </c:pt>
                <c:pt idx="11">
                  <c:v>10.835981117186501</c:v>
                </c:pt>
                <c:pt idx="12">
                  <c:v>11.053218658597601</c:v>
                </c:pt>
                <c:pt idx="13">
                  <c:v>10.009438963581401</c:v>
                </c:pt>
                <c:pt idx="14">
                  <c:v>6.85273034493407</c:v>
                </c:pt>
                <c:pt idx="15">
                  <c:v>7.2879031425579903</c:v>
                </c:pt>
                <c:pt idx="16">
                  <c:v>8.1135133868656197</c:v>
                </c:pt>
                <c:pt idx="17">
                  <c:v>8.2734383290573508</c:v>
                </c:pt>
                <c:pt idx="18">
                  <c:v>8.3259789548467502</c:v>
                </c:pt>
                <c:pt idx="19">
                  <c:v>8.6323207103897204</c:v>
                </c:pt>
                <c:pt idx="20">
                  <c:v>9.0970168548740702</c:v>
                </c:pt>
                <c:pt idx="21">
                  <c:v>8.0906440438402907</c:v>
                </c:pt>
                <c:pt idx="22">
                  <c:v>7.7088320126133301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A56-7244-9821-A4FCE3641119}"/>
            </c:ext>
          </c:extLst>
        </c:ser>
        <c:ser>
          <c:idx val="11"/>
          <c:order val="10"/>
          <c:tx>
            <c:strRef>
              <c:f>'13'!$D$43</c:f>
              <c:strCache>
                <c:ptCount val="1"/>
                <c:pt idx="0">
                  <c:v>App.telecom.</c:v>
                </c:pt>
              </c:strCache>
            </c:strRef>
          </c:tx>
          <c:spPr>
            <a:pattFill prst="dkDnDiag">
              <a:fgClr>
                <a:srgbClr val="0070C0">
                  <a:alpha val="100000"/>
                </a:srgbClr>
              </a:fgClr>
              <a:bgClr>
                <a:srgbClr val="FFFFFF">
                  <a:alpha val="100000"/>
                </a:srgbClr>
              </a:bgClr>
            </a:pattFill>
            <a:ln w="3175" cap="flat">
              <a:solidFill>
                <a:srgbClr val="BFBFBF">
                  <a:alpha val="100000"/>
                </a:srgbClr>
              </a:solidFill>
              <a:round/>
            </a:ln>
          </c:spPr>
          <c:cat>
            <c:numRef>
              <c:f>'13'!$E$6:$AA$6</c:f>
              <c:numCache>
                <c:formatCode>General</c:formatCode>
                <c:ptCount val="23"/>
                <c:pt idx="0">
                  <c:v>1951</c:v>
                </c:pt>
                <c:pt idx="1">
                  <c:v>1952</c:v>
                </c:pt>
                <c:pt idx="2">
                  <c:v>1953</c:v>
                </c:pt>
                <c:pt idx="3">
                  <c:v>1954</c:v>
                </c:pt>
                <c:pt idx="4">
                  <c:v>1955</c:v>
                </c:pt>
                <c:pt idx="5">
                  <c:v>1956</c:v>
                </c:pt>
                <c:pt idx="6">
                  <c:v>1957</c:v>
                </c:pt>
                <c:pt idx="7">
                  <c:v>1958</c:v>
                </c:pt>
                <c:pt idx="8">
                  <c:v>1959</c:v>
                </c:pt>
                <c:pt idx="9">
                  <c:v>1960</c:v>
                </c:pt>
                <c:pt idx="10">
                  <c:v>1961</c:v>
                </c:pt>
                <c:pt idx="11">
                  <c:v>1962</c:v>
                </c:pt>
                <c:pt idx="12">
                  <c:v>1963</c:v>
                </c:pt>
                <c:pt idx="13">
                  <c:v>1964</c:v>
                </c:pt>
                <c:pt idx="14">
                  <c:v>1965</c:v>
                </c:pt>
                <c:pt idx="15">
                  <c:v>1966</c:v>
                </c:pt>
                <c:pt idx="16">
                  <c:v>1967</c:v>
                </c:pt>
                <c:pt idx="17">
                  <c:v>1968</c:v>
                </c:pt>
                <c:pt idx="18">
                  <c:v>1969</c:v>
                </c:pt>
                <c:pt idx="19">
                  <c:v>1970</c:v>
                </c:pt>
                <c:pt idx="20">
                  <c:v>1971</c:v>
                </c:pt>
                <c:pt idx="21">
                  <c:v>1972</c:v>
                </c:pt>
                <c:pt idx="22">
                  <c:v>1973</c:v>
                </c:pt>
              </c:numCache>
            </c:numRef>
          </c:cat>
          <c:val>
            <c:numRef>
              <c:f>'13'!$E$43:$AA$43</c:f>
              <c:numCache>
                <c:formatCode>_-* #,##0.0\ _€_-;\-* #,##0.0\ _€_-;_-* "-"??\ _€_-;_-@_-</c:formatCode>
                <c:ptCount val="23"/>
                <c:pt idx="0">
                  <c:v>0.16101668637847599</c:v>
                </c:pt>
                <c:pt idx="1">
                  <c:v>0.24552418454321101</c:v>
                </c:pt>
                <c:pt idx="2">
                  <c:v>0.45045700165136698</c:v>
                </c:pt>
                <c:pt idx="3">
                  <c:v>0.58027904035517297</c:v>
                </c:pt>
                <c:pt idx="4">
                  <c:v>0.67365817158692098</c:v>
                </c:pt>
                <c:pt idx="5">
                  <c:v>0.63834141109489295</c:v>
                </c:pt>
                <c:pt idx="6">
                  <c:v>0.47025138436049402</c:v>
                </c:pt>
                <c:pt idx="7">
                  <c:v>0.46610489947498501</c:v>
                </c:pt>
                <c:pt idx="8">
                  <c:v>0.50707728083845405</c:v>
                </c:pt>
                <c:pt idx="9">
                  <c:v>0.596098742991506</c:v>
                </c:pt>
                <c:pt idx="10">
                  <c:v>0.64831018399374496</c:v>
                </c:pt>
                <c:pt idx="11">
                  <c:v>0.83899545629987604</c:v>
                </c:pt>
                <c:pt idx="12">
                  <c:v>0.96301056410513297</c:v>
                </c:pt>
                <c:pt idx="13">
                  <c:v>1.4826651420358199</c:v>
                </c:pt>
                <c:pt idx="14">
                  <c:v>1.3787907964380699</c:v>
                </c:pt>
                <c:pt idx="15">
                  <c:v>0.68018537748907104</c:v>
                </c:pt>
                <c:pt idx="16">
                  <c:v>0.72266271461010201</c:v>
                </c:pt>
                <c:pt idx="17">
                  <c:v>0.78712460283276198</c:v>
                </c:pt>
                <c:pt idx="18">
                  <c:v>1.0226216698224</c:v>
                </c:pt>
                <c:pt idx="19">
                  <c:v>1.1554692948710299</c:v>
                </c:pt>
                <c:pt idx="20">
                  <c:v>0.98675718788806999</c:v>
                </c:pt>
                <c:pt idx="21">
                  <c:v>1.09113347656704</c:v>
                </c:pt>
                <c:pt idx="22">
                  <c:v>0.91596423962985996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A56-7244-9821-A4FCE3641119}"/>
            </c:ext>
          </c:extLst>
        </c:ser>
        <c:ser>
          <c:idx val="12"/>
          <c:order val="11"/>
          <c:tx>
            <c:strRef>
              <c:f>'13'!$D$44</c:f>
              <c:strCache>
                <c:ptCount val="1"/>
                <c:pt idx="0">
                  <c:v>App.elettrici</c:v>
                </c:pt>
              </c:strCache>
            </c:strRef>
          </c:tx>
          <c:spPr>
            <a:pattFill prst="dkUpDiag">
              <a:fgClr>
                <a:srgbClr val="0070C0">
                  <a:alpha val="100000"/>
                </a:srgbClr>
              </a:fgClr>
              <a:bgClr>
                <a:srgbClr val="FFFFFF">
                  <a:alpha val="100000"/>
                </a:srgbClr>
              </a:bgClr>
            </a:pattFill>
            <a:ln w="3175" cap="flat">
              <a:solidFill>
                <a:srgbClr val="BFBFBF">
                  <a:alpha val="100000"/>
                </a:srgbClr>
              </a:solidFill>
              <a:round/>
            </a:ln>
          </c:spPr>
          <c:cat>
            <c:numRef>
              <c:f>'13'!$E$6:$AA$6</c:f>
              <c:numCache>
                <c:formatCode>General</c:formatCode>
                <c:ptCount val="23"/>
                <c:pt idx="0">
                  <c:v>1951</c:v>
                </c:pt>
                <c:pt idx="1">
                  <c:v>1952</c:v>
                </c:pt>
                <c:pt idx="2">
                  <c:v>1953</c:v>
                </c:pt>
                <c:pt idx="3">
                  <c:v>1954</c:v>
                </c:pt>
                <c:pt idx="4">
                  <c:v>1955</c:v>
                </c:pt>
                <c:pt idx="5">
                  <c:v>1956</c:v>
                </c:pt>
                <c:pt idx="6">
                  <c:v>1957</c:v>
                </c:pt>
                <c:pt idx="7">
                  <c:v>1958</c:v>
                </c:pt>
                <c:pt idx="8">
                  <c:v>1959</c:v>
                </c:pt>
                <c:pt idx="9">
                  <c:v>1960</c:v>
                </c:pt>
                <c:pt idx="10">
                  <c:v>1961</c:v>
                </c:pt>
                <c:pt idx="11">
                  <c:v>1962</c:v>
                </c:pt>
                <c:pt idx="12">
                  <c:v>1963</c:v>
                </c:pt>
                <c:pt idx="13">
                  <c:v>1964</c:v>
                </c:pt>
                <c:pt idx="14">
                  <c:v>1965</c:v>
                </c:pt>
                <c:pt idx="15">
                  <c:v>1966</c:v>
                </c:pt>
                <c:pt idx="16">
                  <c:v>1967</c:v>
                </c:pt>
                <c:pt idx="17">
                  <c:v>1968</c:v>
                </c:pt>
                <c:pt idx="18">
                  <c:v>1969</c:v>
                </c:pt>
                <c:pt idx="19">
                  <c:v>1970</c:v>
                </c:pt>
                <c:pt idx="20">
                  <c:v>1971</c:v>
                </c:pt>
                <c:pt idx="21">
                  <c:v>1972</c:v>
                </c:pt>
                <c:pt idx="22">
                  <c:v>1973</c:v>
                </c:pt>
              </c:numCache>
            </c:numRef>
          </c:cat>
          <c:val>
            <c:numRef>
              <c:f>'13'!$E$44:$AA$44</c:f>
              <c:numCache>
                <c:formatCode>_-* #,##0.0\ _€_-;\-* #,##0.0\ _€_-;_-* "-"??\ _€_-;_-@_-</c:formatCode>
                <c:ptCount val="23"/>
                <c:pt idx="0">
                  <c:v>0.275596189936199</c:v>
                </c:pt>
                <c:pt idx="1">
                  <c:v>0.551949875799289</c:v>
                </c:pt>
                <c:pt idx="2">
                  <c:v>0.58848961383922405</c:v>
                </c:pt>
                <c:pt idx="3">
                  <c:v>0.65447026742296699</c:v>
                </c:pt>
                <c:pt idx="4">
                  <c:v>0.68758453182645396</c:v>
                </c:pt>
                <c:pt idx="5">
                  <c:v>0.65381482706063598</c:v>
                </c:pt>
                <c:pt idx="6">
                  <c:v>0.67987627210033397</c:v>
                </c:pt>
                <c:pt idx="7">
                  <c:v>0.88827612834403402</c:v>
                </c:pt>
                <c:pt idx="8">
                  <c:v>0.69934487477195495</c:v>
                </c:pt>
                <c:pt idx="9">
                  <c:v>0.82188756475175095</c:v>
                </c:pt>
                <c:pt idx="10">
                  <c:v>1.0814258718685901</c:v>
                </c:pt>
                <c:pt idx="11">
                  <c:v>1.3026383260669501</c:v>
                </c:pt>
                <c:pt idx="12">
                  <c:v>1.4359525924693499</c:v>
                </c:pt>
                <c:pt idx="13">
                  <c:v>1.4510027958449101</c:v>
                </c:pt>
                <c:pt idx="14">
                  <c:v>1.1723256463502001</c:v>
                </c:pt>
                <c:pt idx="15">
                  <c:v>1.2670734687195599</c:v>
                </c:pt>
                <c:pt idx="16">
                  <c:v>1.2350671760516501</c:v>
                </c:pt>
                <c:pt idx="17">
                  <c:v>1.3083890459871299</c:v>
                </c:pt>
                <c:pt idx="18">
                  <c:v>1.4623935832035599</c:v>
                </c:pt>
                <c:pt idx="19">
                  <c:v>1.5091883194217599</c:v>
                </c:pt>
                <c:pt idx="20">
                  <c:v>1.3904962825154801</c:v>
                </c:pt>
                <c:pt idx="21">
                  <c:v>1.44744192466685</c:v>
                </c:pt>
                <c:pt idx="22">
                  <c:v>1.57134091526158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A56-7244-9821-A4FCE3641119}"/>
            </c:ext>
          </c:extLst>
        </c:ser>
        <c:ser>
          <c:idx val="14"/>
          <c:order val="12"/>
          <c:tx>
            <c:strRef>
              <c:f>'13'!$D$45</c:f>
              <c:strCache>
                <c:ptCount val="1"/>
                <c:pt idx="0">
                  <c:v>Mecc.di precis.</c:v>
                </c:pt>
              </c:strCache>
            </c:strRef>
          </c:tx>
          <c:spPr>
            <a:pattFill prst="pct75">
              <a:fgClr>
                <a:srgbClr val="0070C0">
                  <a:alpha val="100000"/>
                </a:srgbClr>
              </a:fgClr>
              <a:bgClr>
                <a:srgbClr val="FFFFFF">
                  <a:alpha val="100000"/>
                </a:srgbClr>
              </a:bgClr>
            </a:pattFill>
            <a:ln w="3175" cap="flat">
              <a:solidFill>
                <a:srgbClr val="BFBFBF">
                  <a:alpha val="100000"/>
                </a:srgbClr>
              </a:solidFill>
              <a:round/>
            </a:ln>
          </c:spPr>
          <c:cat>
            <c:numRef>
              <c:f>'13'!$E$6:$AA$6</c:f>
              <c:numCache>
                <c:formatCode>General</c:formatCode>
                <c:ptCount val="23"/>
                <c:pt idx="0">
                  <c:v>1951</c:v>
                </c:pt>
                <c:pt idx="1">
                  <c:v>1952</c:v>
                </c:pt>
                <c:pt idx="2">
                  <c:v>1953</c:v>
                </c:pt>
                <c:pt idx="3">
                  <c:v>1954</c:v>
                </c:pt>
                <c:pt idx="4">
                  <c:v>1955</c:v>
                </c:pt>
                <c:pt idx="5">
                  <c:v>1956</c:v>
                </c:pt>
                <c:pt idx="6">
                  <c:v>1957</c:v>
                </c:pt>
                <c:pt idx="7">
                  <c:v>1958</c:v>
                </c:pt>
                <c:pt idx="8">
                  <c:v>1959</c:v>
                </c:pt>
                <c:pt idx="9">
                  <c:v>1960</c:v>
                </c:pt>
                <c:pt idx="10">
                  <c:v>1961</c:v>
                </c:pt>
                <c:pt idx="11">
                  <c:v>1962</c:v>
                </c:pt>
                <c:pt idx="12">
                  <c:v>1963</c:v>
                </c:pt>
                <c:pt idx="13">
                  <c:v>1964</c:v>
                </c:pt>
                <c:pt idx="14">
                  <c:v>1965</c:v>
                </c:pt>
                <c:pt idx="15">
                  <c:v>1966</c:v>
                </c:pt>
                <c:pt idx="16">
                  <c:v>1967</c:v>
                </c:pt>
                <c:pt idx="17">
                  <c:v>1968</c:v>
                </c:pt>
                <c:pt idx="18">
                  <c:v>1969</c:v>
                </c:pt>
                <c:pt idx="19">
                  <c:v>1970</c:v>
                </c:pt>
                <c:pt idx="20">
                  <c:v>1971</c:v>
                </c:pt>
                <c:pt idx="21">
                  <c:v>1972</c:v>
                </c:pt>
                <c:pt idx="22">
                  <c:v>1973</c:v>
                </c:pt>
              </c:numCache>
            </c:numRef>
          </c:cat>
          <c:val>
            <c:numRef>
              <c:f>'13'!$E$45:$AA$45</c:f>
              <c:numCache>
                <c:formatCode>_-* #,##0.0\ _€_-;\-* #,##0.0\ _€_-;_-* "-"??\ _€_-;_-@_-</c:formatCode>
                <c:ptCount val="23"/>
                <c:pt idx="0">
                  <c:v>1.19555443338516</c:v>
                </c:pt>
                <c:pt idx="1">
                  <c:v>1.5820690618975799</c:v>
                </c:pt>
                <c:pt idx="2">
                  <c:v>1.59689453065606</c:v>
                </c:pt>
                <c:pt idx="3">
                  <c:v>1.6236136703403701</c:v>
                </c:pt>
                <c:pt idx="4">
                  <c:v>1.5857167472743301</c:v>
                </c:pt>
                <c:pt idx="5">
                  <c:v>1.3627190471198301</c:v>
                </c:pt>
                <c:pt idx="6">
                  <c:v>1.24350720337839</c:v>
                </c:pt>
                <c:pt idx="7">
                  <c:v>1.37512886546644</c:v>
                </c:pt>
                <c:pt idx="8">
                  <c:v>1.7195790441621801</c:v>
                </c:pt>
                <c:pt idx="9">
                  <c:v>1.68586503733913</c:v>
                </c:pt>
                <c:pt idx="10">
                  <c:v>2.1718283934186799</c:v>
                </c:pt>
                <c:pt idx="11">
                  <c:v>2.4075613679551702</c:v>
                </c:pt>
                <c:pt idx="12">
                  <c:v>2.26551646712623</c:v>
                </c:pt>
                <c:pt idx="13">
                  <c:v>2.4238842507817102</c:v>
                </c:pt>
                <c:pt idx="14">
                  <c:v>2.1976687501843202</c:v>
                </c:pt>
                <c:pt idx="15">
                  <c:v>2.4449190406171701</c:v>
                </c:pt>
                <c:pt idx="16">
                  <c:v>2.79465442769924</c:v>
                </c:pt>
                <c:pt idx="17">
                  <c:v>2.7931078609462099</c:v>
                </c:pt>
                <c:pt idx="18">
                  <c:v>2.75234321615293</c:v>
                </c:pt>
                <c:pt idx="19">
                  <c:v>2.9130331221607801</c:v>
                </c:pt>
                <c:pt idx="20">
                  <c:v>3.0510481711358901</c:v>
                </c:pt>
                <c:pt idx="21">
                  <c:v>3.2214065405395398</c:v>
                </c:pt>
                <c:pt idx="22">
                  <c:v>3.1411532408105098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A56-7244-9821-A4FCE3641119}"/>
            </c:ext>
          </c:extLst>
        </c:ser>
        <c:ser>
          <c:idx val="13"/>
          <c:order val="13"/>
          <c:tx>
            <c:strRef>
              <c:f>'13'!$D$46</c:f>
              <c:strCache>
                <c:ptCount val="1"/>
                <c:pt idx="0">
                  <c:v>M.trasporto</c:v>
                </c:pt>
              </c:strCache>
            </c:strRef>
          </c:tx>
          <c:spPr>
            <a:solidFill>
              <a:srgbClr val="8FABDB">
                <a:alpha val="100000"/>
              </a:srgbClr>
            </a:solidFill>
            <a:ln w="3175" cap="flat">
              <a:solidFill>
                <a:srgbClr val="BFBFBF">
                  <a:alpha val="100000"/>
                </a:srgbClr>
              </a:solidFill>
              <a:round/>
            </a:ln>
          </c:spPr>
          <c:cat>
            <c:numRef>
              <c:f>'13'!$E$6:$AA$6</c:f>
              <c:numCache>
                <c:formatCode>General</c:formatCode>
                <c:ptCount val="23"/>
                <c:pt idx="0">
                  <c:v>1951</c:v>
                </c:pt>
                <c:pt idx="1">
                  <c:v>1952</c:v>
                </c:pt>
                <c:pt idx="2">
                  <c:v>1953</c:v>
                </c:pt>
                <c:pt idx="3">
                  <c:v>1954</c:v>
                </c:pt>
                <c:pt idx="4">
                  <c:v>1955</c:v>
                </c:pt>
                <c:pt idx="5">
                  <c:v>1956</c:v>
                </c:pt>
                <c:pt idx="6">
                  <c:v>1957</c:v>
                </c:pt>
                <c:pt idx="7">
                  <c:v>1958</c:v>
                </c:pt>
                <c:pt idx="8">
                  <c:v>1959</c:v>
                </c:pt>
                <c:pt idx="9">
                  <c:v>1960</c:v>
                </c:pt>
                <c:pt idx="10">
                  <c:v>1961</c:v>
                </c:pt>
                <c:pt idx="11">
                  <c:v>1962</c:v>
                </c:pt>
                <c:pt idx="12">
                  <c:v>1963</c:v>
                </c:pt>
                <c:pt idx="13">
                  <c:v>1964</c:v>
                </c:pt>
                <c:pt idx="14">
                  <c:v>1965</c:v>
                </c:pt>
                <c:pt idx="15">
                  <c:v>1966</c:v>
                </c:pt>
                <c:pt idx="16">
                  <c:v>1967</c:v>
                </c:pt>
                <c:pt idx="17">
                  <c:v>1968</c:v>
                </c:pt>
                <c:pt idx="18">
                  <c:v>1969</c:v>
                </c:pt>
                <c:pt idx="19">
                  <c:v>1970</c:v>
                </c:pt>
                <c:pt idx="20">
                  <c:v>1971</c:v>
                </c:pt>
                <c:pt idx="21">
                  <c:v>1972</c:v>
                </c:pt>
                <c:pt idx="22">
                  <c:v>1973</c:v>
                </c:pt>
              </c:numCache>
            </c:numRef>
          </c:cat>
          <c:val>
            <c:numRef>
              <c:f>'13'!$E$46:$AA$46</c:f>
              <c:numCache>
                <c:formatCode>_-* #,##0.0\ _€_-;\-* #,##0.0\ _€_-;_-* "-"??\ _€_-;_-@_-</c:formatCode>
                <c:ptCount val="23"/>
                <c:pt idx="0">
                  <c:v>1.47107679632164</c:v>
                </c:pt>
                <c:pt idx="1">
                  <c:v>1.9556302723646899</c:v>
                </c:pt>
                <c:pt idx="2">
                  <c:v>2.35402456292978</c:v>
                </c:pt>
                <c:pt idx="3">
                  <c:v>1.8804294563442701</c:v>
                </c:pt>
                <c:pt idx="4">
                  <c:v>1.6625477685958201</c:v>
                </c:pt>
                <c:pt idx="5">
                  <c:v>1.77384821334968</c:v>
                </c:pt>
                <c:pt idx="6">
                  <c:v>2.23596976662953</c:v>
                </c:pt>
                <c:pt idx="7">
                  <c:v>1.7109254033140799</c:v>
                </c:pt>
                <c:pt idx="8">
                  <c:v>1.7830349496698701</c:v>
                </c:pt>
                <c:pt idx="9">
                  <c:v>3.1908416694828201</c:v>
                </c:pt>
                <c:pt idx="10">
                  <c:v>3.80021715526602</c:v>
                </c:pt>
                <c:pt idx="11">
                  <c:v>4.7987169112878201</c:v>
                </c:pt>
                <c:pt idx="12">
                  <c:v>5.6153085084573497</c:v>
                </c:pt>
                <c:pt idx="13">
                  <c:v>4.0160732318427197</c:v>
                </c:pt>
                <c:pt idx="14">
                  <c:v>3.8565460793957298</c:v>
                </c:pt>
                <c:pt idx="15">
                  <c:v>3.5143284508749102</c:v>
                </c:pt>
                <c:pt idx="16">
                  <c:v>4.1997200956598304</c:v>
                </c:pt>
                <c:pt idx="17">
                  <c:v>5.2214929118522804</c:v>
                </c:pt>
                <c:pt idx="18">
                  <c:v>5.8225600845332597</c:v>
                </c:pt>
                <c:pt idx="19">
                  <c:v>6.4508980973907004</c:v>
                </c:pt>
                <c:pt idx="20">
                  <c:v>6.6650811167473503</c:v>
                </c:pt>
                <c:pt idx="21">
                  <c:v>7.4182899489123999</c:v>
                </c:pt>
                <c:pt idx="22">
                  <c:v>6.6066448657722603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A56-7244-9821-A4FCE3641119}"/>
            </c:ext>
          </c:extLst>
        </c:ser>
        <c:ser>
          <c:idx val="15"/>
          <c:order val="14"/>
          <c:tx>
            <c:strRef>
              <c:f>'13'!$D$47</c:f>
              <c:strCache>
                <c:ptCount val="1"/>
                <c:pt idx="0">
                  <c:v>Altri pr.metalm.</c:v>
                </c:pt>
              </c:strCache>
            </c:strRef>
          </c:tx>
          <c:spPr>
            <a:solidFill>
              <a:srgbClr val="DDEBF7">
                <a:alpha val="100000"/>
              </a:srgbClr>
            </a:solidFill>
            <a:ln w="3175" cap="flat">
              <a:solidFill>
                <a:srgbClr val="BFBFBF">
                  <a:alpha val="100000"/>
                </a:srgbClr>
              </a:solidFill>
              <a:round/>
            </a:ln>
          </c:spPr>
          <c:cat>
            <c:numRef>
              <c:f>'13'!$E$6:$AA$6</c:f>
              <c:numCache>
                <c:formatCode>General</c:formatCode>
                <c:ptCount val="23"/>
                <c:pt idx="0">
                  <c:v>1951</c:v>
                </c:pt>
                <c:pt idx="1">
                  <c:v>1952</c:v>
                </c:pt>
                <c:pt idx="2">
                  <c:v>1953</c:v>
                </c:pt>
                <c:pt idx="3">
                  <c:v>1954</c:v>
                </c:pt>
                <c:pt idx="4">
                  <c:v>1955</c:v>
                </c:pt>
                <c:pt idx="5">
                  <c:v>1956</c:v>
                </c:pt>
                <c:pt idx="6">
                  <c:v>1957</c:v>
                </c:pt>
                <c:pt idx="7">
                  <c:v>1958</c:v>
                </c:pt>
                <c:pt idx="8">
                  <c:v>1959</c:v>
                </c:pt>
                <c:pt idx="9">
                  <c:v>1960</c:v>
                </c:pt>
                <c:pt idx="10">
                  <c:v>1961</c:v>
                </c:pt>
                <c:pt idx="11">
                  <c:v>1962</c:v>
                </c:pt>
                <c:pt idx="12">
                  <c:v>1963</c:v>
                </c:pt>
                <c:pt idx="13">
                  <c:v>1964</c:v>
                </c:pt>
                <c:pt idx="14">
                  <c:v>1965</c:v>
                </c:pt>
                <c:pt idx="15">
                  <c:v>1966</c:v>
                </c:pt>
                <c:pt idx="16">
                  <c:v>1967</c:v>
                </c:pt>
                <c:pt idx="17">
                  <c:v>1968</c:v>
                </c:pt>
                <c:pt idx="18">
                  <c:v>1969</c:v>
                </c:pt>
                <c:pt idx="19">
                  <c:v>1970</c:v>
                </c:pt>
                <c:pt idx="20">
                  <c:v>1971</c:v>
                </c:pt>
                <c:pt idx="21">
                  <c:v>1972</c:v>
                </c:pt>
                <c:pt idx="22">
                  <c:v>1973</c:v>
                </c:pt>
              </c:numCache>
            </c:numRef>
          </c:cat>
          <c:val>
            <c:numRef>
              <c:f>'13'!$E$47:$AA$47</c:f>
              <c:numCache>
                <c:formatCode>_-* #,##0.0\ _€_-;\-* #,##0.0\ _€_-;_-* "-"??\ _€_-;_-@_-</c:formatCode>
                <c:ptCount val="23"/>
                <c:pt idx="0">
                  <c:v>0.82723153180688602</c:v>
                </c:pt>
                <c:pt idx="1">
                  <c:v>1.3136639963171399</c:v>
                </c:pt>
                <c:pt idx="2">
                  <c:v>1.3131608278254701</c:v>
                </c:pt>
                <c:pt idx="3">
                  <c:v>1.41022369540533</c:v>
                </c:pt>
                <c:pt idx="4">
                  <c:v>1.3648423134752901</c:v>
                </c:pt>
                <c:pt idx="5">
                  <c:v>1.1998197624250999</c:v>
                </c:pt>
                <c:pt idx="6">
                  <c:v>1.1948575047277801</c:v>
                </c:pt>
                <c:pt idx="7">
                  <c:v>1.33298637508906</c:v>
                </c:pt>
                <c:pt idx="8">
                  <c:v>1.3267793895598901</c:v>
                </c:pt>
                <c:pt idx="9">
                  <c:v>1.4080310117628301</c:v>
                </c:pt>
                <c:pt idx="10">
                  <c:v>1.6110788401065701</c:v>
                </c:pt>
                <c:pt idx="11">
                  <c:v>1.9263766824886399</c:v>
                </c:pt>
                <c:pt idx="12">
                  <c:v>2.23612339064948</c:v>
                </c:pt>
                <c:pt idx="13">
                  <c:v>1.9457850359016899</c:v>
                </c:pt>
                <c:pt idx="14">
                  <c:v>1.5110707476549601</c:v>
                </c:pt>
                <c:pt idx="15">
                  <c:v>1.5262263749076199</c:v>
                </c:pt>
                <c:pt idx="16">
                  <c:v>1.6654176240734899</c:v>
                </c:pt>
                <c:pt idx="17">
                  <c:v>1.76426524841289</c:v>
                </c:pt>
                <c:pt idx="18">
                  <c:v>1.8375086540054399</c:v>
                </c:pt>
                <c:pt idx="19">
                  <c:v>1.97132462939131</c:v>
                </c:pt>
                <c:pt idx="20">
                  <c:v>2.0419126947563</c:v>
                </c:pt>
                <c:pt idx="21">
                  <c:v>1.9169789398067101</c:v>
                </c:pt>
                <c:pt idx="22">
                  <c:v>1.7975228833886401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A56-7244-9821-A4FCE3641119}"/>
            </c:ext>
          </c:extLst>
        </c:ser>
        <c:ser>
          <c:idx val="16"/>
          <c:order val="15"/>
          <c:tx>
            <c:strRef>
              <c:f>'13'!$D$48</c:f>
              <c:strCache>
                <c:ptCount val="1"/>
                <c:pt idx="0">
                  <c:v>Min.non metall.</c:v>
                </c:pt>
              </c:strCache>
            </c:strRef>
          </c:tx>
          <c:spPr>
            <a:solidFill>
              <a:srgbClr val="F8CBAC">
                <a:alpha val="100000"/>
              </a:srgbClr>
            </a:solidFill>
            <a:ln w="3175" cap="flat">
              <a:solidFill>
                <a:srgbClr val="BFBFBF">
                  <a:alpha val="100000"/>
                </a:srgbClr>
              </a:solidFill>
              <a:round/>
            </a:ln>
          </c:spPr>
          <c:cat>
            <c:numRef>
              <c:f>'13'!$E$6:$AA$6</c:f>
              <c:numCache>
                <c:formatCode>General</c:formatCode>
                <c:ptCount val="23"/>
                <c:pt idx="0">
                  <c:v>1951</c:v>
                </c:pt>
                <c:pt idx="1">
                  <c:v>1952</c:v>
                </c:pt>
                <c:pt idx="2">
                  <c:v>1953</c:v>
                </c:pt>
                <c:pt idx="3">
                  <c:v>1954</c:v>
                </c:pt>
                <c:pt idx="4">
                  <c:v>1955</c:v>
                </c:pt>
                <c:pt idx="5">
                  <c:v>1956</c:v>
                </c:pt>
                <c:pt idx="6">
                  <c:v>1957</c:v>
                </c:pt>
                <c:pt idx="7">
                  <c:v>1958</c:v>
                </c:pt>
                <c:pt idx="8">
                  <c:v>1959</c:v>
                </c:pt>
                <c:pt idx="9">
                  <c:v>1960</c:v>
                </c:pt>
                <c:pt idx="10">
                  <c:v>1961</c:v>
                </c:pt>
                <c:pt idx="11">
                  <c:v>1962</c:v>
                </c:pt>
                <c:pt idx="12">
                  <c:v>1963</c:v>
                </c:pt>
                <c:pt idx="13">
                  <c:v>1964</c:v>
                </c:pt>
                <c:pt idx="14">
                  <c:v>1965</c:v>
                </c:pt>
                <c:pt idx="15">
                  <c:v>1966</c:v>
                </c:pt>
                <c:pt idx="16">
                  <c:v>1967</c:v>
                </c:pt>
                <c:pt idx="17">
                  <c:v>1968</c:v>
                </c:pt>
                <c:pt idx="18">
                  <c:v>1969</c:v>
                </c:pt>
                <c:pt idx="19">
                  <c:v>1970</c:v>
                </c:pt>
                <c:pt idx="20">
                  <c:v>1971</c:v>
                </c:pt>
                <c:pt idx="21">
                  <c:v>1972</c:v>
                </c:pt>
                <c:pt idx="22">
                  <c:v>1973</c:v>
                </c:pt>
              </c:numCache>
            </c:numRef>
          </c:cat>
          <c:val>
            <c:numRef>
              <c:f>'13'!$E$48:$AA$48</c:f>
              <c:numCache>
                <c:formatCode>_-* #,##0.0\ _€_-;\-* #,##0.0\ _€_-;_-* "-"??\ _€_-;_-@_-</c:formatCode>
                <c:ptCount val="23"/>
                <c:pt idx="0">
                  <c:v>0.933690065395956</c:v>
                </c:pt>
                <c:pt idx="1">
                  <c:v>1.3092796358788701</c:v>
                </c:pt>
                <c:pt idx="2">
                  <c:v>1.5517430583743099</c:v>
                </c:pt>
                <c:pt idx="3">
                  <c:v>1.5914706984011799</c:v>
                </c:pt>
                <c:pt idx="4">
                  <c:v>1.58341535723474</c:v>
                </c:pt>
                <c:pt idx="5">
                  <c:v>1.56059732425828</c:v>
                </c:pt>
                <c:pt idx="6">
                  <c:v>1.42473495278322</c:v>
                </c:pt>
                <c:pt idx="7">
                  <c:v>1.5595706740012201</c:v>
                </c:pt>
                <c:pt idx="8">
                  <c:v>1.6449138619330601</c:v>
                </c:pt>
                <c:pt idx="9">
                  <c:v>1.4735869744094701</c:v>
                </c:pt>
                <c:pt idx="10">
                  <c:v>1.63316813846957</c:v>
                </c:pt>
                <c:pt idx="11">
                  <c:v>1.6698276278841999</c:v>
                </c:pt>
                <c:pt idx="12">
                  <c:v>1.5953118785804901</c:v>
                </c:pt>
                <c:pt idx="13">
                  <c:v>1.5914588221341699</c:v>
                </c:pt>
                <c:pt idx="14">
                  <c:v>1.3501445971663499</c:v>
                </c:pt>
                <c:pt idx="15">
                  <c:v>1.36841619923133</c:v>
                </c:pt>
                <c:pt idx="16">
                  <c:v>1.34058405033658</c:v>
                </c:pt>
                <c:pt idx="17">
                  <c:v>1.25656223275093</c:v>
                </c:pt>
                <c:pt idx="18">
                  <c:v>1.28249565388039</c:v>
                </c:pt>
                <c:pt idx="19">
                  <c:v>1.2799837036707</c:v>
                </c:pt>
                <c:pt idx="20">
                  <c:v>1.1706553725378599</c:v>
                </c:pt>
                <c:pt idx="21">
                  <c:v>1.18324786419047</c:v>
                </c:pt>
                <c:pt idx="22">
                  <c:v>1.25631583375477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A56-7244-9821-A4FCE3641119}"/>
            </c:ext>
          </c:extLst>
        </c:ser>
        <c:ser>
          <c:idx val="23"/>
          <c:order val="16"/>
          <c:tx>
            <c:strRef>
              <c:f>'13'!$D$49</c:f>
              <c:strCache>
                <c:ptCount val="1"/>
                <c:pt idx="0">
                  <c:v>gomma-plast.</c:v>
                </c:pt>
              </c:strCache>
            </c:strRef>
          </c:tx>
          <c:spPr>
            <a:solidFill>
              <a:srgbClr val="DC83F1">
                <a:alpha val="100000"/>
              </a:srgbClr>
            </a:solidFill>
            <a:ln w="3175" cap="flat">
              <a:solidFill>
                <a:srgbClr val="BFBFBF">
                  <a:alpha val="100000"/>
                </a:srgbClr>
              </a:solidFill>
              <a:round/>
            </a:ln>
          </c:spPr>
          <c:cat>
            <c:numRef>
              <c:f>'13'!$E$6:$AA$6</c:f>
              <c:numCache>
                <c:formatCode>General</c:formatCode>
                <c:ptCount val="23"/>
                <c:pt idx="0">
                  <c:v>1951</c:v>
                </c:pt>
                <c:pt idx="1">
                  <c:v>1952</c:v>
                </c:pt>
                <c:pt idx="2">
                  <c:v>1953</c:v>
                </c:pt>
                <c:pt idx="3">
                  <c:v>1954</c:v>
                </c:pt>
                <c:pt idx="4">
                  <c:v>1955</c:v>
                </c:pt>
                <c:pt idx="5">
                  <c:v>1956</c:v>
                </c:pt>
                <c:pt idx="6">
                  <c:v>1957</c:v>
                </c:pt>
                <c:pt idx="7">
                  <c:v>1958</c:v>
                </c:pt>
                <c:pt idx="8">
                  <c:v>1959</c:v>
                </c:pt>
                <c:pt idx="9">
                  <c:v>1960</c:v>
                </c:pt>
                <c:pt idx="10">
                  <c:v>1961</c:v>
                </c:pt>
                <c:pt idx="11">
                  <c:v>1962</c:v>
                </c:pt>
                <c:pt idx="12">
                  <c:v>1963</c:v>
                </c:pt>
                <c:pt idx="13">
                  <c:v>1964</c:v>
                </c:pt>
                <c:pt idx="14">
                  <c:v>1965</c:v>
                </c:pt>
                <c:pt idx="15">
                  <c:v>1966</c:v>
                </c:pt>
                <c:pt idx="16">
                  <c:v>1967</c:v>
                </c:pt>
                <c:pt idx="17">
                  <c:v>1968</c:v>
                </c:pt>
                <c:pt idx="18">
                  <c:v>1969</c:v>
                </c:pt>
                <c:pt idx="19">
                  <c:v>1970</c:v>
                </c:pt>
                <c:pt idx="20">
                  <c:v>1971</c:v>
                </c:pt>
                <c:pt idx="21">
                  <c:v>1972</c:v>
                </c:pt>
                <c:pt idx="22">
                  <c:v>1973</c:v>
                </c:pt>
              </c:numCache>
            </c:numRef>
          </c:cat>
          <c:val>
            <c:numRef>
              <c:f>'13'!$E$49:$AA$49</c:f>
              <c:numCache>
                <c:formatCode>_-* #,##0.0\ _€_-;\-* #,##0.0\ _€_-;_-* "-"??\ _€_-;_-@_-</c:formatCode>
                <c:ptCount val="23"/>
                <c:pt idx="0">
                  <c:v>0.335248405705941</c:v>
                </c:pt>
                <c:pt idx="1">
                  <c:v>0.46213899244656897</c:v>
                </c:pt>
                <c:pt idx="2">
                  <c:v>0.47187585526672399</c:v>
                </c:pt>
                <c:pt idx="3">
                  <c:v>0.544528183810569</c:v>
                </c:pt>
                <c:pt idx="4">
                  <c:v>0.61417609056382905</c:v>
                </c:pt>
                <c:pt idx="5">
                  <c:v>0.65371402304783</c:v>
                </c:pt>
                <c:pt idx="6">
                  <c:v>0.62621787573725896</c:v>
                </c:pt>
                <c:pt idx="7">
                  <c:v>0.75493271132941397</c:v>
                </c:pt>
                <c:pt idx="8">
                  <c:v>1.0683960617441199</c:v>
                </c:pt>
                <c:pt idx="9">
                  <c:v>1.1488208392111301</c:v>
                </c:pt>
                <c:pt idx="10">
                  <c:v>1.0679149418019001</c:v>
                </c:pt>
                <c:pt idx="11">
                  <c:v>1.1140109705036001</c:v>
                </c:pt>
                <c:pt idx="12">
                  <c:v>1.0676796277754199</c:v>
                </c:pt>
                <c:pt idx="13">
                  <c:v>1.2054481361476499</c:v>
                </c:pt>
                <c:pt idx="14">
                  <c:v>1.2816843011021299</c:v>
                </c:pt>
                <c:pt idx="15">
                  <c:v>1.38766179789732</c:v>
                </c:pt>
                <c:pt idx="16">
                  <c:v>1.5270164447924801</c:v>
                </c:pt>
                <c:pt idx="17">
                  <c:v>1.72582819902994</c:v>
                </c:pt>
                <c:pt idx="18">
                  <c:v>1.8796236357451199</c:v>
                </c:pt>
                <c:pt idx="19">
                  <c:v>1.99452247985236</c:v>
                </c:pt>
                <c:pt idx="20">
                  <c:v>2.0217580844346799</c:v>
                </c:pt>
                <c:pt idx="21">
                  <c:v>2.1685080502033598</c:v>
                </c:pt>
                <c:pt idx="22">
                  <c:v>2.2262738067831802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A56-7244-9821-A4FCE3641119}"/>
            </c:ext>
          </c:extLst>
        </c:ser>
        <c:ser>
          <c:idx val="17"/>
          <c:order val="17"/>
          <c:tx>
            <c:strRef>
              <c:f>'13'!$D$50</c:f>
              <c:strCache>
                <c:ptCount val="1"/>
                <c:pt idx="0">
                  <c:v>Chimica</c:v>
                </c:pt>
              </c:strCache>
            </c:strRef>
          </c:tx>
          <c:spPr>
            <a:solidFill>
              <a:srgbClr val="7030A0">
                <a:alpha val="100000"/>
              </a:srgbClr>
            </a:solidFill>
            <a:ln w="3175" cap="flat">
              <a:solidFill>
                <a:srgbClr val="BFBFBF">
                  <a:alpha val="100000"/>
                </a:srgbClr>
              </a:solidFill>
              <a:round/>
            </a:ln>
          </c:spPr>
          <c:cat>
            <c:numRef>
              <c:f>'13'!$E$6:$AA$6</c:f>
              <c:numCache>
                <c:formatCode>General</c:formatCode>
                <c:ptCount val="23"/>
                <c:pt idx="0">
                  <c:v>1951</c:v>
                </c:pt>
                <c:pt idx="1">
                  <c:v>1952</c:v>
                </c:pt>
                <c:pt idx="2">
                  <c:v>1953</c:v>
                </c:pt>
                <c:pt idx="3">
                  <c:v>1954</c:v>
                </c:pt>
                <c:pt idx="4">
                  <c:v>1955</c:v>
                </c:pt>
                <c:pt idx="5">
                  <c:v>1956</c:v>
                </c:pt>
                <c:pt idx="6">
                  <c:v>1957</c:v>
                </c:pt>
                <c:pt idx="7">
                  <c:v>1958</c:v>
                </c:pt>
                <c:pt idx="8">
                  <c:v>1959</c:v>
                </c:pt>
                <c:pt idx="9">
                  <c:v>1960</c:v>
                </c:pt>
                <c:pt idx="10">
                  <c:v>1961</c:v>
                </c:pt>
                <c:pt idx="11">
                  <c:v>1962</c:v>
                </c:pt>
                <c:pt idx="12">
                  <c:v>1963</c:v>
                </c:pt>
                <c:pt idx="13">
                  <c:v>1964</c:v>
                </c:pt>
                <c:pt idx="14">
                  <c:v>1965</c:v>
                </c:pt>
                <c:pt idx="15">
                  <c:v>1966</c:v>
                </c:pt>
                <c:pt idx="16">
                  <c:v>1967</c:v>
                </c:pt>
                <c:pt idx="17">
                  <c:v>1968</c:v>
                </c:pt>
                <c:pt idx="18">
                  <c:v>1969</c:v>
                </c:pt>
                <c:pt idx="19">
                  <c:v>1970</c:v>
                </c:pt>
                <c:pt idx="20">
                  <c:v>1971</c:v>
                </c:pt>
                <c:pt idx="21">
                  <c:v>1972</c:v>
                </c:pt>
                <c:pt idx="22">
                  <c:v>1973</c:v>
                </c:pt>
              </c:numCache>
            </c:numRef>
          </c:cat>
          <c:val>
            <c:numRef>
              <c:f>'13'!$E$50:$AA$50</c:f>
              <c:numCache>
                <c:formatCode>_-* #,##0.0\ _€_-;\-* #,##0.0\ _€_-;_-* "-"??\ _€_-;_-@_-</c:formatCode>
                <c:ptCount val="23"/>
                <c:pt idx="0">
                  <c:v>2.9187504337336199</c:v>
                </c:pt>
                <c:pt idx="1">
                  <c:v>2.9297803572431702</c:v>
                </c:pt>
                <c:pt idx="2">
                  <c:v>3.2458157211741199</c:v>
                </c:pt>
                <c:pt idx="3">
                  <c:v>3.9690666533721601</c:v>
                </c:pt>
                <c:pt idx="4">
                  <c:v>4.3254920843984603</c:v>
                </c:pt>
                <c:pt idx="5">
                  <c:v>4.6052313250485897</c:v>
                </c:pt>
                <c:pt idx="6">
                  <c:v>3.9949808493531802</c:v>
                </c:pt>
                <c:pt idx="7">
                  <c:v>4.7353829742348701</c:v>
                </c:pt>
                <c:pt idx="8">
                  <c:v>5.2609980341018501</c:v>
                </c:pt>
                <c:pt idx="9">
                  <c:v>5.6212544891951204</c:v>
                </c:pt>
                <c:pt idx="10">
                  <c:v>5.44364869866153</c:v>
                </c:pt>
                <c:pt idx="11">
                  <c:v>5.1309282552947097</c:v>
                </c:pt>
                <c:pt idx="12">
                  <c:v>4.6165805813844401</c:v>
                </c:pt>
                <c:pt idx="13">
                  <c:v>5.1990413234550896</c:v>
                </c:pt>
                <c:pt idx="14">
                  <c:v>5.3620003504334397</c:v>
                </c:pt>
                <c:pt idx="15">
                  <c:v>5.4162640055597597</c:v>
                </c:pt>
                <c:pt idx="16">
                  <c:v>5.4793205076293896</c:v>
                </c:pt>
                <c:pt idx="17">
                  <c:v>5.9434165433809598</c:v>
                </c:pt>
                <c:pt idx="18">
                  <c:v>6.1936525769755102</c:v>
                </c:pt>
                <c:pt idx="19">
                  <c:v>6.1320936584830896</c:v>
                </c:pt>
                <c:pt idx="20">
                  <c:v>6.0292102364396598</c:v>
                </c:pt>
                <c:pt idx="21">
                  <c:v>6.2604787119888101</c:v>
                </c:pt>
                <c:pt idx="22">
                  <c:v>6.0244309316292002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A56-7244-9821-A4FCE3641119}"/>
            </c:ext>
          </c:extLst>
        </c:ser>
        <c:ser>
          <c:idx val="18"/>
          <c:order val="18"/>
          <c:tx>
            <c:strRef>
              <c:f>'13'!$D$51</c:f>
              <c:strCache>
                <c:ptCount val="1"/>
                <c:pt idx="0">
                  <c:v>Farmac.</c:v>
                </c:pt>
              </c:strCache>
            </c:strRef>
          </c:tx>
          <c:spPr>
            <a:pattFill prst="dkDnDiag">
              <a:fgClr>
                <a:srgbClr val="7030A0">
                  <a:alpha val="100000"/>
                </a:srgbClr>
              </a:fgClr>
              <a:bgClr>
                <a:srgbClr val="FFFFFF">
                  <a:alpha val="100000"/>
                </a:srgbClr>
              </a:bgClr>
            </a:pattFill>
            <a:ln w="3175" cap="flat">
              <a:solidFill>
                <a:srgbClr val="BFBFBF">
                  <a:alpha val="100000"/>
                </a:srgbClr>
              </a:solidFill>
              <a:round/>
            </a:ln>
          </c:spPr>
          <c:cat>
            <c:numRef>
              <c:f>'13'!$E$6:$AA$6</c:f>
              <c:numCache>
                <c:formatCode>General</c:formatCode>
                <c:ptCount val="23"/>
                <c:pt idx="0">
                  <c:v>1951</c:v>
                </c:pt>
                <c:pt idx="1">
                  <c:v>1952</c:v>
                </c:pt>
                <c:pt idx="2">
                  <c:v>1953</c:v>
                </c:pt>
                <c:pt idx="3">
                  <c:v>1954</c:v>
                </c:pt>
                <c:pt idx="4">
                  <c:v>1955</c:v>
                </c:pt>
                <c:pt idx="5">
                  <c:v>1956</c:v>
                </c:pt>
                <c:pt idx="6">
                  <c:v>1957</c:v>
                </c:pt>
                <c:pt idx="7">
                  <c:v>1958</c:v>
                </c:pt>
                <c:pt idx="8">
                  <c:v>1959</c:v>
                </c:pt>
                <c:pt idx="9">
                  <c:v>1960</c:v>
                </c:pt>
                <c:pt idx="10">
                  <c:v>1961</c:v>
                </c:pt>
                <c:pt idx="11">
                  <c:v>1962</c:v>
                </c:pt>
                <c:pt idx="12">
                  <c:v>1963</c:v>
                </c:pt>
                <c:pt idx="13">
                  <c:v>1964</c:v>
                </c:pt>
                <c:pt idx="14">
                  <c:v>1965</c:v>
                </c:pt>
                <c:pt idx="15">
                  <c:v>1966</c:v>
                </c:pt>
                <c:pt idx="16">
                  <c:v>1967</c:v>
                </c:pt>
                <c:pt idx="17">
                  <c:v>1968</c:v>
                </c:pt>
                <c:pt idx="18">
                  <c:v>1969</c:v>
                </c:pt>
                <c:pt idx="19">
                  <c:v>1970</c:v>
                </c:pt>
                <c:pt idx="20">
                  <c:v>1971</c:v>
                </c:pt>
                <c:pt idx="21">
                  <c:v>1972</c:v>
                </c:pt>
                <c:pt idx="22">
                  <c:v>1973</c:v>
                </c:pt>
              </c:numCache>
            </c:numRef>
          </c:cat>
          <c:val>
            <c:numRef>
              <c:f>'13'!$E$51:$AA$51</c:f>
              <c:numCache>
                <c:formatCode>_-* #,##0.0\ _€_-;\-* #,##0.0\ _€_-;_-* "-"??\ _€_-;_-@_-</c:formatCode>
                <c:ptCount val="23"/>
                <c:pt idx="0">
                  <c:v>0.93907943637515301</c:v>
                </c:pt>
                <c:pt idx="1">
                  <c:v>0.84179720414815296</c:v>
                </c:pt>
                <c:pt idx="2">
                  <c:v>0.82832788827291304</c:v>
                </c:pt>
                <c:pt idx="3">
                  <c:v>0.86425235775259002</c:v>
                </c:pt>
                <c:pt idx="4">
                  <c:v>0.90308905553313201</c:v>
                </c:pt>
                <c:pt idx="5">
                  <c:v>1.02951138278913</c:v>
                </c:pt>
                <c:pt idx="6">
                  <c:v>0.79503276559381797</c:v>
                </c:pt>
                <c:pt idx="7">
                  <c:v>1.19700594273796</c:v>
                </c:pt>
                <c:pt idx="8">
                  <c:v>1.04232024428624</c:v>
                </c:pt>
                <c:pt idx="9">
                  <c:v>0.75484169386313604</c:v>
                </c:pt>
                <c:pt idx="10">
                  <c:v>0.74775798217169998</c:v>
                </c:pt>
                <c:pt idx="11">
                  <c:v>0.72861939305846102</c:v>
                </c:pt>
                <c:pt idx="12">
                  <c:v>0.74378278070812498</c:v>
                </c:pt>
                <c:pt idx="13">
                  <c:v>0.80023205778256501</c:v>
                </c:pt>
                <c:pt idx="14">
                  <c:v>0.91201605054568702</c:v>
                </c:pt>
                <c:pt idx="15">
                  <c:v>0.95580251066394695</c:v>
                </c:pt>
                <c:pt idx="16">
                  <c:v>0.95626832932880701</c:v>
                </c:pt>
                <c:pt idx="17">
                  <c:v>1.07729857612814</c:v>
                </c:pt>
                <c:pt idx="18">
                  <c:v>1.0725247745203501</c:v>
                </c:pt>
                <c:pt idx="19">
                  <c:v>1.0870002930254801</c:v>
                </c:pt>
                <c:pt idx="20">
                  <c:v>1.0182424492480799</c:v>
                </c:pt>
                <c:pt idx="21">
                  <c:v>1.0721627332243</c:v>
                </c:pt>
                <c:pt idx="22">
                  <c:v>1.2000846888010199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A56-7244-9821-A4FCE3641119}"/>
            </c:ext>
          </c:extLst>
        </c:ser>
        <c:ser>
          <c:idx val="20"/>
          <c:order val="19"/>
          <c:tx>
            <c:strRef>
              <c:f>'13'!$D$52</c:f>
              <c:strCache>
                <c:ptCount val="1"/>
                <c:pt idx="0">
                  <c:v>Raffinazione</c:v>
                </c:pt>
              </c:strCache>
            </c:strRef>
          </c:tx>
          <c:spPr>
            <a:solidFill>
              <a:srgbClr val="FFD966">
                <a:alpha val="100000"/>
              </a:srgbClr>
            </a:solidFill>
            <a:ln w="3175" cap="flat">
              <a:solidFill>
                <a:srgbClr val="BFBFBF">
                  <a:alpha val="100000"/>
                </a:srgbClr>
              </a:solidFill>
              <a:round/>
            </a:ln>
          </c:spPr>
          <c:cat>
            <c:numRef>
              <c:f>'13'!$E$6:$AA$6</c:f>
              <c:numCache>
                <c:formatCode>General</c:formatCode>
                <c:ptCount val="23"/>
                <c:pt idx="0">
                  <c:v>1951</c:v>
                </c:pt>
                <c:pt idx="1">
                  <c:v>1952</c:v>
                </c:pt>
                <c:pt idx="2">
                  <c:v>1953</c:v>
                </c:pt>
                <c:pt idx="3">
                  <c:v>1954</c:v>
                </c:pt>
                <c:pt idx="4">
                  <c:v>1955</c:v>
                </c:pt>
                <c:pt idx="5">
                  <c:v>1956</c:v>
                </c:pt>
                <c:pt idx="6">
                  <c:v>1957</c:v>
                </c:pt>
                <c:pt idx="7">
                  <c:v>1958</c:v>
                </c:pt>
                <c:pt idx="8">
                  <c:v>1959</c:v>
                </c:pt>
                <c:pt idx="9">
                  <c:v>1960</c:v>
                </c:pt>
                <c:pt idx="10">
                  <c:v>1961</c:v>
                </c:pt>
                <c:pt idx="11">
                  <c:v>1962</c:v>
                </c:pt>
                <c:pt idx="12">
                  <c:v>1963</c:v>
                </c:pt>
                <c:pt idx="13">
                  <c:v>1964</c:v>
                </c:pt>
                <c:pt idx="14">
                  <c:v>1965</c:v>
                </c:pt>
                <c:pt idx="15">
                  <c:v>1966</c:v>
                </c:pt>
                <c:pt idx="16">
                  <c:v>1967</c:v>
                </c:pt>
                <c:pt idx="17">
                  <c:v>1968</c:v>
                </c:pt>
                <c:pt idx="18">
                  <c:v>1969</c:v>
                </c:pt>
                <c:pt idx="19">
                  <c:v>1970</c:v>
                </c:pt>
                <c:pt idx="20">
                  <c:v>1971</c:v>
                </c:pt>
                <c:pt idx="21">
                  <c:v>1972</c:v>
                </c:pt>
                <c:pt idx="22">
                  <c:v>1973</c:v>
                </c:pt>
              </c:numCache>
            </c:numRef>
          </c:cat>
          <c:val>
            <c:numRef>
              <c:f>'13'!$E$52:$AA$52</c:f>
              <c:numCache>
                <c:formatCode>_-* #,##0.0\ _€_-;\-* #,##0.0\ _€_-;_-* "-"??\ _€_-;_-@_-</c:formatCode>
                <c:ptCount val="23"/>
                <c:pt idx="0">
                  <c:v>2.1020761628859899</c:v>
                </c:pt>
                <c:pt idx="1">
                  <c:v>1.6874307236797901</c:v>
                </c:pt>
                <c:pt idx="2">
                  <c:v>1.44960685826404</c:v>
                </c:pt>
                <c:pt idx="3">
                  <c:v>1.5668714851824199</c:v>
                </c:pt>
                <c:pt idx="4">
                  <c:v>1.4296352945897299</c:v>
                </c:pt>
                <c:pt idx="5">
                  <c:v>1.3943715071409599</c:v>
                </c:pt>
                <c:pt idx="6">
                  <c:v>1.5651527043047799</c:v>
                </c:pt>
                <c:pt idx="7">
                  <c:v>1.41946057612317</c:v>
                </c:pt>
                <c:pt idx="8">
                  <c:v>1.4424344269186</c:v>
                </c:pt>
                <c:pt idx="9">
                  <c:v>1.86397679535636</c:v>
                </c:pt>
                <c:pt idx="10">
                  <c:v>1.9139871520552501</c:v>
                </c:pt>
                <c:pt idx="11">
                  <c:v>1.72665360012744</c:v>
                </c:pt>
                <c:pt idx="12">
                  <c:v>1.5580240552089</c:v>
                </c:pt>
                <c:pt idx="13">
                  <c:v>1.25116051017311</c:v>
                </c:pt>
                <c:pt idx="14">
                  <c:v>1.0951045141725999</c:v>
                </c:pt>
                <c:pt idx="15">
                  <c:v>1.12929290251815</c:v>
                </c:pt>
                <c:pt idx="16">
                  <c:v>1.23193219464209</c:v>
                </c:pt>
                <c:pt idx="17">
                  <c:v>1.20766930716555</c:v>
                </c:pt>
                <c:pt idx="18">
                  <c:v>0.88671506869420103</c:v>
                </c:pt>
                <c:pt idx="19">
                  <c:v>0.78489273725210595</c:v>
                </c:pt>
                <c:pt idx="20">
                  <c:v>0.93831132666863304</c:v>
                </c:pt>
                <c:pt idx="21">
                  <c:v>1.1089924792075601</c:v>
                </c:pt>
                <c:pt idx="22">
                  <c:v>0.96378197749583105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4A56-7244-9821-A4FCE3641119}"/>
            </c:ext>
          </c:extLst>
        </c:ser>
        <c:ser>
          <c:idx val="8"/>
          <c:order val="20"/>
          <c:tx>
            <c:strRef>
              <c:f>'13'!$D$53</c:f>
              <c:strCache>
                <c:ptCount val="1"/>
                <c:pt idx="0">
                  <c:v>Altra manif.</c:v>
                </c:pt>
              </c:strCache>
            </c:strRef>
          </c:tx>
          <c:spPr>
            <a:solidFill>
              <a:srgbClr val="BFBFBF">
                <a:alpha val="100000"/>
              </a:srgbClr>
            </a:solidFill>
            <a:ln w="3175" cap="flat">
              <a:solidFill>
                <a:srgbClr val="BFBFBF">
                  <a:alpha val="100000"/>
                </a:srgbClr>
              </a:solidFill>
              <a:round/>
            </a:ln>
          </c:spPr>
          <c:cat>
            <c:numRef>
              <c:f>'13'!$E$6:$AA$6</c:f>
              <c:numCache>
                <c:formatCode>General</c:formatCode>
                <c:ptCount val="23"/>
                <c:pt idx="0">
                  <c:v>1951</c:v>
                </c:pt>
                <c:pt idx="1">
                  <c:v>1952</c:v>
                </c:pt>
                <c:pt idx="2">
                  <c:v>1953</c:v>
                </c:pt>
                <c:pt idx="3">
                  <c:v>1954</c:v>
                </c:pt>
                <c:pt idx="4">
                  <c:v>1955</c:v>
                </c:pt>
                <c:pt idx="5">
                  <c:v>1956</c:v>
                </c:pt>
                <c:pt idx="6">
                  <c:v>1957</c:v>
                </c:pt>
                <c:pt idx="7">
                  <c:v>1958</c:v>
                </c:pt>
                <c:pt idx="8">
                  <c:v>1959</c:v>
                </c:pt>
                <c:pt idx="9">
                  <c:v>1960</c:v>
                </c:pt>
                <c:pt idx="10">
                  <c:v>1961</c:v>
                </c:pt>
                <c:pt idx="11">
                  <c:v>1962</c:v>
                </c:pt>
                <c:pt idx="12">
                  <c:v>1963</c:v>
                </c:pt>
                <c:pt idx="13">
                  <c:v>1964</c:v>
                </c:pt>
                <c:pt idx="14">
                  <c:v>1965</c:v>
                </c:pt>
                <c:pt idx="15">
                  <c:v>1966</c:v>
                </c:pt>
                <c:pt idx="16">
                  <c:v>1967</c:v>
                </c:pt>
                <c:pt idx="17">
                  <c:v>1968</c:v>
                </c:pt>
                <c:pt idx="18">
                  <c:v>1969</c:v>
                </c:pt>
                <c:pt idx="19">
                  <c:v>1970</c:v>
                </c:pt>
                <c:pt idx="20">
                  <c:v>1971</c:v>
                </c:pt>
                <c:pt idx="21">
                  <c:v>1972</c:v>
                </c:pt>
                <c:pt idx="22">
                  <c:v>1973</c:v>
                </c:pt>
              </c:numCache>
            </c:numRef>
          </c:cat>
          <c:val>
            <c:numRef>
              <c:f>'13'!$E$53:$AA$53</c:f>
              <c:numCache>
                <c:formatCode>_-* #,##0.0\ _€_-;\-* #,##0.0\ _€_-;_-* "-"??\ _€_-;_-@_-</c:formatCode>
                <c:ptCount val="23"/>
                <c:pt idx="0">
                  <c:v>5.14035250915824</c:v>
                </c:pt>
                <c:pt idx="1">
                  <c:v>4.9578895881030398</c:v>
                </c:pt>
                <c:pt idx="2">
                  <c:v>5.42888610061837</c:v>
                </c:pt>
                <c:pt idx="3">
                  <c:v>6.3709994299542299</c:v>
                </c:pt>
                <c:pt idx="4">
                  <c:v>6.7256648656814404</c:v>
                </c:pt>
                <c:pt idx="5">
                  <c:v>6.5984290702644302</c:v>
                </c:pt>
                <c:pt idx="6">
                  <c:v>6.4030320478256604</c:v>
                </c:pt>
                <c:pt idx="7">
                  <c:v>6.6783159721531202</c:v>
                </c:pt>
                <c:pt idx="8">
                  <c:v>7.1730346599385699</c:v>
                </c:pt>
                <c:pt idx="9">
                  <c:v>6.5408326284487197</c:v>
                </c:pt>
                <c:pt idx="10">
                  <c:v>6.6456006450932996</c:v>
                </c:pt>
                <c:pt idx="11">
                  <c:v>6.4981595623633996</c:v>
                </c:pt>
                <c:pt idx="12">
                  <c:v>6.6589218916662496</c:v>
                </c:pt>
                <c:pt idx="13">
                  <c:v>6.9976440205294104</c:v>
                </c:pt>
                <c:pt idx="14">
                  <c:v>6.9087433144411499</c:v>
                </c:pt>
                <c:pt idx="15">
                  <c:v>6.7304527905091396</c:v>
                </c:pt>
                <c:pt idx="16">
                  <c:v>6.5675880542028402</c:v>
                </c:pt>
                <c:pt idx="17">
                  <c:v>6.6082854235722301</c:v>
                </c:pt>
                <c:pt idx="18">
                  <c:v>6.9088490169550996</c:v>
                </c:pt>
                <c:pt idx="19">
                  <c:v>6.3771597777119</c:v>
                </c:pt>
                <c:pt idx="20">
                  <c:v>5.8896340007669696</c:v>
                </c:pt>
                <c:pt idx="21">
                  <c:v>6.3060689747055898</c:v>
                </c:pt>
                <c:pt idx="22">
                  <c:v>6.9960900770797503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A56-7244-9821-A4FCE36411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1"/>
        <c:axId val="2222"/>
      </c:areaChart>
      <c:catAx>
        <c:axId val="1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>
            <a:solidFill>
              <a:srgbClr val="D9D9D9">
                <a:alpha val="100000"/>
              </a:srgbClr>
            </a:solidFill>
            <a:round/>
          </a:ln>
        </c:spPr>
        <c:txPr>
          <a:bodyPr/>
          <a:lstStyle/>
          <a:p>
            <a:pPr>
              <a:defRPr sz="700" b="0" i="0" u="none" baseline="0">
                <a:solidFill>
                  <a:srgbClr val="595959"/>
                </a:solidFill>
                <a:latin typeface="Arial"/>
                <a:ea typeface="Arial"/>
              </a:defRPr>
            </a:pPr>
            <a:endParaRPr lang="it-IT"/>
          </a:p>
        </c:txPr>
        <c:crossAx val="2222"/>
        <c:crosses val="autoZero"/>
        <c:auto val="1"/>
        <c:lblAlgn val="ctr"/>
        <c:lblOffset val="100"/>
        <c:tickLblSkip val="3"/>
        <c:noMultiLvlLbl val="1"/>
      </c:catAx>
      <c:valAx>
        <c:axId val="2222"/>
        <c:scaling>
          <c:orientation val="minMax"/>
          <c:max val="100"/>
        </c:scaling>
        <c:delete val="0"/>
        <c:axPos val="l"/>
        <c:majorGridlines>
          <c:spPr>
            <a:ln w="9525" cap="flat">
              <a:solidFill>
                <a:srgbClr val="D9D9D9">
                  <a:alpha val="100000"/>
                </a:srgb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one"/>
        <c:spPr>
          <a:noFill/>
          <a:ln>
            <a:noFill/>
            <a:round/>
          </a:ln>
        </c:spPr>
        <c:txPr>
          <a:bodyPr/>
          <a:lstStyle/>
          <a:p>
            <a:pPr>
              <a:defRPr sz="700" b="0" i="0" u="none" baseline="0">
                <a:solidFill>
                  <a:srgbClr val="595959"/>
                </a:solidFill>
                <a:latin typeface="Arial"/>
                <a:ea typeface="Arial"/>
              </a:defRPr>
            </a:pPr>
            <a:endParaRPr lang="it-IT"/>
          </a:p>
        </c:txPr>
        <c:crossAx val="1111"/>
        <c:crosses val="autoZero"/>
        <c:crossBetween val="midCat"/>
      </c:valAx>
      <c:spPr>
        <a:noFill/>
        <a:ln>
          <a:noFill/>
          <a:round/>
        </a:ln>
      </c:spPr>
    </c:plotArea>
    <c:legend>
      <c:legendPos val="r"/>
      <c:layout>
        <c:manualLayout>
          <c:xMode val="edge"/>
          <c:yMode val="edge"/>
          <c:x val="0"/>
          <c:y val="5.8928079329040997E-2"/>
          <c:w val="0.30645900755124056"/>
          <c:h val="0.88722412915246585"/>
        </c:manualLayout>
      </c:layout>
      <c:overlay val="1"/>
      <c:spPr>
        <a:noFill/>
        <a:ln>
          <a:noFill/>
          <a:round/>
        </a:ln>
      </c:spPr>
      <c:txPr>
        <a:bodyPr rot="0" vert="horz" anchor="ctr" anchorCtr="1"/>
        <a:lstStyle/>
        <a:p>
          <a:pPr>
            <a:defRPr sz="700" b="0" i="0" u="none" baseline="0">
              <a:solidFill>
                <a:srgbClr val="595959"/>
              </a:solidFill>
              <a:latin typeface="Arial"/>
              <a:ea typeface="Arial"/>
            </a:defRPr>
          </a:pPr>
          <a:endParaRPr lang="it-IT"/>
        </a:p>
      </c:txPr>
    </c:legend>
    <c:plotVisOnly val="1"/>
    <c:dispBlanksAs val="zero"/>
    <c:showDLblsOverMax val="1"/>
  </c:chart>
  <c:spPr>
    <a:solidFill>
      <a:srgbClr val="FFFFFF">
        <a:alpha val="100000"/>
      </a:srgbClr>
    </a:solidFill>
    <a:ln w="9525" cap="flat">
      <a:solidFill>
        <a:srgbClr val="BFBFBF">
          <a:alpha val="100000"/>
        </a:srgbClr>
      </a:solidFill>
      <a:round/>
    </a:ln>
  </c:spPr>
  <c:txPr>
    <a:bodyPr/>
    <a:lstStyle/>
    <a:p>
      <a:pPr>
        <a:defRPr sz="700" b="0" i="0" u="none" baseline="0">
          <a:solidFill>
            <a:srgbClr val="000000"/>
          </a:solidFill>
          <a:latin typeface="Arial"/>
          <a:ea typeface="Arial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4.1840592911769073E-2"/>
          <c:y val="2.9571670691753985E-2"/>
          <c:w val="0.6872255765573303"/>
          <c:h val="0.919047563130684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'14'!$B$33</c:f>
              <c:strCache>
                <c:ptCount val="1"/>
                <c:pt idx="0">
                  <c:v>Estrattivo (escl.energia)</c:v>
                </c:pt>
              </c:strCache>
            </c:strRef>
          </c:tx>
          <c:spPr>
            <a:solidFill>
              <a:srgbClr val="FFFFFF"/>
            </a:solidFill>
            <a:ln w="3175" cap="flat">
              <a:solidFill>
                <a:srgbClr val="BFBFBF">
                  <a:alpha val="100000"/>
                </a:srgbClr>
              </a:solidFill>
              <a:round/>
            </a:ln>
          </c:spPr>
          <c:invertIfNegative val="1"/>
          <c:cat>
            <c:strRef>
              <c:f>'14'!$C$32:$G$32</c:f>
              <c:strCache>
                <c:ptCount val="5"/>
                <c:pt idx="0">
                  <c:v>1951-1955</c:v>
                </c:pt>
                <c:pt idx="1">
                  <c:v>1956-1960</c:v>
                </c:pt>
                <c:pt idx="2">
                  <c:v>1961-1965</c:v>
                </c:pt>
                <c:pt idx="3">
                  <c:v>1966-1970</c:v>
                </c:pt>
                <c:pt idx="4">
                  <c:v>1971-1973</c:v>
                </c:pt>
              </c:strCache>
            </c:strRef>
          </c:cat>
          <c:val>
            <c:numRef>
              <c:f>'14'!$C$33:$G$33</c:f>
              <c:numCache>
                <c:formatCode>0.0</c:formatCode>
                <c:ptCount val="5"/>
                <c:pt idx="0">
                  <c:v>-2.47883665220595</c:v>
                </c:pt>
                <c:pt idx="1">
                  <c:v>-3.5512405749758602</c:v>
                </c:pt>
                <c:pt idx="2">
                  <c:v>-2.5907105960627401</c:v>
                </c:pt>
                <c:pt idx="3">
                  <c:v>-2.0349732172148101</c:v>
                </c:pt>
                <c:pt idx="4">
                  <c:v>-1.7825557741548499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 cap="flat">
                    <a:solidFill>
                      <a:srgbClr val="BFBFBF">
                        <a:alpha val="100000"/>
                      </a:srgbClr>
                    </a:solidFill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1CF1-3544-9D87-4564D4063FA7}"/>
            </c:ext>
          </c:extLst>
        </c:ser>
        <c:ser>
          <c:idx val="1"/>
          <c:order val="1"/>
          <c:tx>
            <c:strRef>
              <c:f>'14'!$B$34</c:f>
              <c:strCache>
                <c:ptCount val="1"/>
                <c:pt idx="0">
                  <c:v>Carbone</c:v>
                </c:pt>
              </c:strCache>
            </c:strRef>
          </c:tx>
          <c:spPr>
            <a:pattFill prst="pct10">
              <a:fgClr>
                <a:srgbClr val="BFBFBF">
                  <a:alpha val="100000"/>
                </a:srgbClr>
              </a:fgClr>
              <a:bgClr>
                <a:srgbClr val="FFFFFF">
                  <a:alpha val="100000"/>
                </a:srgbClr>
              </a:bgClr>
            </a:pattFill>
            <a:ln w="3175" cap="flat">
              <a:solidFill>
                <a:srgbClr val="BFBFBF">
                  <a:alpha val="100000"/>
                </a:srgbClr>
              </a:solidFill>
              <a:round/>
            </a:ln>
          </c:spPr>
          <c:invertIfNegative val="1"/>
          <c:cat>
            <c:strRef>
              <c:f>'14'!$C$32:$G$32</c:f>
              <c:strCache>
                <c:ptCount val="5"/>
                <c:pt idx="0">
                  <c:v>1951-1955</c:v>
                </c:pt>
                <c:pt idx="1">
                  <c:v>1956-1960</c:v>
                </c:pt>
                <c:pt idx="2">
                  <c:v>1961-1965</c:v>
                </c:pt>
                <c:pt idx="3">
                  <c:v>1966-1970</c:v>
                </c:pt>
                <c:pt idx="4">
                  <c:v>1971-1973</c:v>
                </c:pt>
              </c:strCache>
            </c:strRef>
          </c:cat>
          <c:val>
            <c:numRef>
              <c:f>'14'!$C$34:$G$34</c:f>
              <c:numCache>
                <c:formatCode>0.0</c:formatCode>
                <c:ptCount val="5"/>
                <c:pt idx="0">
                  <c:v>-4.4888663520652701</c:v>
                </c:pt>
                <c:pt idx="1">
                  <c:v>-2.7940780067183502</c:v>
                </c:pt>
                <c:pt idx="2">
                  <c:v>-1.2715261527911099</c:v>
                </c:pt>
                <c:pt idx="3">
                  <c:v>-0.77011048774861901</c:v>
                </c:pt>
                <c:pt idx="4">
                  <c:v>-0.65809941932746296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F1-3544-9D87-4564D4063FA7}"/>
            </c:ext>
          </c:extLst>
        </c:ser>
        <c:ser>
          <c:idx val="2"/>
          <c:order val="2"/>
          <c:tx>
            <c:strRef>
              <c:f>'14'!$B$35</c:f>
              <c:strCache>
                <c:ptCount val="1"/>
                <c:pt idx="0">
                  <c:v>Petrolio</c:v>
                </c:pt>
              </c:strCache>
            </c:strRef>
          </c:tx>
          <c:spPr>
            <a:pattFill prst="pct20">
              <a:fgClr>
                <a:srgbClr val="BFBFBF">
                  <a:alpha val="100000"/>
                </a:srgbClr>
              </a:fgClr>
              <a:bgClr>
                <a:srgbClr val="FFFFFF">
                  <a:alpha val="100000"/>
                </a:srgbClr>
              </a:bgClr>
            </a:pattFill>
            <a:ln w="3175" cap="flat">
              <a:solidFill>
                <a:srgbClr val="BFBFBF">
                  <a:alpha val="100000"/>
                </a:srgbClr>
              </a:solidFill>
              <a:round/>
            </a:ln>
          </c:spPr>
          <c:invertIfNegative val="1"/>
          <c:cat>
            <c:strRef>
              <c:f>'14'!$C$32:$G$32</c:f>
              <c:strCache>
                <c:ptCount val="5"/>
                <c:pt idx="0">
                  <c:v>1951-1955</c:v>
                </c:pt>
                <c:pt idx="1">
                  <c:v>1956-1960</c:v>
                </c:pt>
                <c:pt idx="2">
                  <c:v>1961-1965</c:v>
                </c:pt>
                <c:pt idx="3">
                  <c:v>1966-1970</c:v>
                </c:pt>
                <c:pt idx="4">
                  <c:v>1971-1973</c:v>
                </c:pt>
              </c:strCache>
            </c:strRef>
          </c:cat>
          <c:val>
            <c:numRef>
              <c:f>'14'!$C$35:$G$35</c:f>
              <c:numCache>
                <c:formatCode>0.0</c:formatCode>
                <c:ptCount val="5"/>
                <c:pt idx="0">
                  <c:v>-6.3856965184718497</c:v>
                </c:pt>
                <c:pt idx="1">
                  <c:v>-6.83303685692667</c:v>
                </c:pt>
                <c:pt idx="2">
                  <c:v>-5.6912691392702701</c:v>
                </c:pt>
                <c:pt idx="3">
                  <c:v>-6.8728016059456403</c:v>
                </c:pt>
                <c:pt idx="4">
                  <c:v>-6.8531846668364098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F1-3544-9D87-4564D4063FA7}"/>
            </c:ext>
          </c:extLst>
        </c:ser>
        <c:ser>
          <c:idx val="3"/>
          <c:order val="3"/>
          <c:tx>
            <c:strRef>
              <c:f>'14'!$B$36</c:f>
              <c:strCache>
                <c:ptCount val="1"/>
                <c:pt idx="0">
                  <c:v>Agricoltura</c:v>
                </c:pt>
              </c:strCache>
            </c:strRef>
          </c:tx>
          <c:spPr>
            <a:solidFill>
              <a:srgbClr val="00B050"/>
            </a:solidFill>
            <a:ln w="3175" cap="flat">
              <a:solidFill>
                <a:srgbClr val="BFBFBF">
                  <a:alpha val="100000"/>
                </a:srgbClr>
              </a:solidFill>
              <a:round/>
            </a:ln>
          </c:spPr>
          <c:invertIfNegative val="1"/>
          <c:cat>
            <c:strRef>
              <c:f>'14'!$C$32:$G$32</c:f>
              <c:strCache>
                <c:ptCount val="5"/>
                <c:pt idx="0">
                  <c:v>1951-1955</c:v>
                </c:pt>
                <c:pt idx="1">
                  <c:v>1956-1960</c:v>
                </c:pt>
                <c:pt idx="2">
                  <c:v>1961-1965</c:v>
                </c:pt>
                <c:pt idx="3">
                  <c:v>1966-1970</c:v>
                </c:pt>
                <c:pt idx="4">
                  <c:v>1971-1973</c:v>
                </c:pt>
              </c:strCache>
            </c:strRef>
          </c:cat>
          <c:val>
            <c:numRef>
              <c:f>'14'!$C$36:$G$36</c:f>
              <c:numCache>
                <c:formatCode>0.0</c:formatCode>
                <c:ptCount val="5"/>
                <c:pt idx="0">
                  <c:v>-11.554834221602601</c:v>
                </c:pt>
                <c:pt idx="1">
                  <c:v>-7.4059773044268402</c:v>
                </c:pt>
                <c:pt idx="2">
                  <c:v>-7.3264913247547199</c:v>
                </c:pt>
                <c:pt idx="3">
                  <c:v>-6.2393695539749903</c:v>
                </c:pt>
                <c:pt idx="4">
                  <c:v>-6.0642882964110196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 cap="flat">
                    <a:solidFill>
                      <a:srgbClr val="BFBFBF">
                        <a:alpha val="100000"/>
                      </a:srgbClr>
                    </a:solidFill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3-1CF1-3544-9D87-4564D4063FA7}"/>
            </c:ext>
          </c:extLst>
        </c:ser>
        <c:ser>
          <c:idx val="4"/>
          <c:order val="4"/>
          <c:tx>
            <c:strRef>
              <c:f>'14'!$B$37</c:f>
              <c:strCache>
                <c:ptCount val="1"/>
                <c:pt idx="0">
                  <c:v>Alimentari bev.tab.</c:v>
                </c:pt>
              </c:strCache>
            </c:strRef>
          </c:tx>
          <c:spPr>
            <a:solidFill>
              <a:srgbClr val="92D050"/>
            </a:solidFill>
            <a:ln w="3175" cap="flat">
              <a:solidFill>
                <a:srgbClr val="BFBFBF">
                  <a:alpha val="100000"/>
                </a:srgbClr>
              </a:solidFill>
              <a:round/>
            </a:ln>
          </c:spPr>
          <c:invertIfNegative val="1"/>
          <c:cat>
            <c:strRef>
              <c:f>'14'!$C$32:$G$32</c:f>
              <c:strCache>
                <c:ptCount val="5"/>
                <c:pt idx="0">
                  <c:v>1951-1955</c:v>
                </c:pt>
                <c:pt idx="1">
                  <c:v>1956-1960</c:v>
                </c:pt>
                <c:pt idx="2">
                  <c:v>1961-1965</c:v>
                </c:pt>
                <c:pt idx="3">
                  <c:v>1966-1970</c:v>
                </c:pt>
                <c:pt idx="4">
                  <c:v>1971-1973</c:v>
                </c:pt>
              </c:strCache>
            </c:strRef>
          </c:cat>
          <c:val>
            <c:numRef>
              <c:f>'14'!$C$37:$G$37</c:f>
              <c:numCache>
                <c:formatCode>0.0</c:formatCode>
                <c:ptCount val="5"/>
                <c:pt idx="0">
                  <c:v>-0.72319758168177395</c:v>
                </c:pt>
                <c:pt idx="1">
                  <c:v>-2.0219524234133202</c:v>
                </c:pt>
                <c:pt idx="2">
                  <c:v>-2.7634454457405901</c:v>
                </c:pt>
                <c:pt idx="3">
                  <c:v>-3.1490380218390901</c:v>
                </c:pt>
                <c:pt idx="4">
                  <c:v>-3.9085675456677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 cap="flat">
                    <a:solidFill>
                      <a:srgbClr val="BFBFBF">
                        <a:alpha val="100000"/>
                      </a:srgbClr>
                    </a:solidFill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4-1CF1-3544-9D87-4564D4063FA7}"/>
            </c:ext>
          </c:extLst>
        </c:ser>
        <c:ser>
          <c:idx val="5"/>
          <c:order val="5"/>
          <c:tx>
            <c:strRef>
              <c:f>'14'!$B$38</c:f>
              <c:strCache>
                <c:ptCount val="1"/>
                <c:pt idx="0">
                  <c:v>Tessili+cellulosa</c:v>
                </c:pt>
              </c:strCache>
            </c:strRef>
          </c:tx>
          <c:spPr>
            <a:solidFill>
              <a:srgbClr val="FF971B"/>
            </a:solidFill>
            <a:ln w="3175" cap="flat">
              <a:solidFill>
                <a:srgbClr val="BFBFBF">
                  <a:alpha val="100000"/>
                </a:srgbClr>
              </a:solidFill>
              <a:round/>
            </a:ln>
          </c:spPr>
          <c:invertIfNegative val="1"/>
          <c:cat>
            <c:strRef>
              <c:f>'14'!$C$32:$G$32</c:f>
              <c:strCache>
                <c:ptCount val="5"/>
                <c:pt idx="0">
                  <c:v>1951-1955</c:v>
                </c:pt>
                <c:pt idx="1">
                  <c:v>1956-1960</c:v>
                </c:pt>
                <c:pt idx="2">
                  <c:v>1961-1965</c:v>
                </c:pt>
                <c:pt idx="3">
                  <c:v>1966-1970</c:v>
                </c:pt>
                <c:pt idx="4">
                  <c:v>1971-1973</c:v>
                </c:pt>
              </c:strCache>
            </c:strRef>
          </c:cat>
          <c:val>
            <c:numRef>
              <c:f>'14'!$C$38:$G$38</c:f>
              <c:numCache>
                <c:formatCode>0.0</c:formatCode>
                <c:ptCount val="5"/>
                <c:pt idx="0">
                  <c:v>5.8286580607862497</c:v>
                </c:pt>
                <c:pt idx="1">
                  <c:v>4.2318327142919303</c:v>
                </c:pt>
                <c:pt idx="2">
                  <c:v>4.4628565976165504</c:v>
                </c:pt>
                <c:pt idx="3">
                  <c:v>3.7602560048954699</c:v>
                </c:pt>
                <c:pt idx="4">
                  <c:v>3.1623723367391499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 cap="flat">
                    <a:solidFill>
                      <a:srgbClr val="BFBFBF">
                        <a:alpha val="100000"/>
                      </a:srgbClr>
                    </a:solidFill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5-1CF1-3544-9D87-4564D4063FA7}"/>
            </c:ext>
          </c:extLst>
        </c:ser>
        <c:ser>
          <c:idx val="6"/>
          <c:order val="6"/>
          <c:tx>
            <c:strRef>
              <c:f>'14'!$B$39</c:f>
              <c:strCache>
                <c:ptCount val="1"/>
                <c:pt idx="0">
                  <c:v>Abbigliam.pelletteria</c:v>
                </c:pt>
              </c:strCache>
            </c:strRef>
          </c:tx>
          <c:spPr>
            <a:pattFill prst="dkDnDiag">
              <a:fgClr>
                <a:srgbClr val="FF971B">
                  <a:alpha val="100000"/>
                </a:srgbClr>
              </a:fgClr>
              <a:bgClr>
                <a:srgbClr val="FFFFFF">
                  <a:alpha val="100000"/>
                </a:srgbClr>
              </a:bgClr>
            </a:pattFill>
            <a:ln w="3175" cap="flat">
              <a:solidFill>
                <a:srgbClr val="BFBFBF">
                  <a:alpha val="100000"/>
                </a:srgbClr>
              </a:solidFill>
              <a:round/>
            </a:ln>
          </c:spPr>
          <c:invertIfNegative val="1"/>
          <c:cat>
            <c:strRef>
              <c:f>'14'!$C$32:$G$32</c:f>
              <c:strCache>
                <c:ptCount val="5"/>
                <c:pt idx="0">
                  <c:v>1951-1955</c:v>
                </c:pt>
                <c:pt idx="1">
                  <c:v>1956-1960</c:v>
                </c:pt>
                <c:pt idx="2">
                  <c:v>1961-1965</c:v>
                </c:pt>
                <c:pt idx="3">
                  <c:v>1966-1970</c:v>
                </c:pt>
                <c:pt idx="4">
                  <c:v>1971-1973</c:v>
                </c:pt>
              </c:strCache>
            </c:strRef>
          </c:cat>
          <c:val>
            <c:numRef>
              <c:f>'14'!$C$39:$G$39</c:f>
              <c:numCache>
                <c:formatCode>0.0</c:formatCode>
                <c:ptCount val="5"/>
                <c:pt idx="0">
                  <c:v>1.1266245827821</c:v>
                </c:pt>
                <c:pt idx="1">
                  <c:v>1.1671551817691299</c:v>
                </c:pt>
                <c:pt idx="2">
                  <c:v>1.4043535329868999</c:v>
                </c:pt>
                <c:pt idx="3">
                  <c:v>1.3089360241941801</c:v>
                </c:pt>
                <c:pt idx="4">
                  <c:v>1.28257234769741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CF1-3544-9D87-4564D4063FA7}"/>
            </c:ext>
          </c:extLst>
        </c:ser>
        <c:ser>
          <c:idx val="7"/>
          <c:order val="7"/>
          <c:tx>
            <c:strRef>
              <c:f>'14'!$B$40</c:f>
              <c:strCache>
                <c:ptCount val="1"/>
                <c:pt idx="0">
                  <c:v>Calzature in pelle</c:v>
                </c:pt>
              </c:strCache>
            </c:strRef>
          </c:tx>
          <c:spPr>
            <a:pattFill prst="pct70">
              <a:fgClr>
                <a:srgbClr val="FF971B">
                  <a:alpha val="100000"/>
                </a:srgbClr>
              </a:fgClr>
              <a:bgClr>
                <a:srgbClr val="FFFFFF">
                  <a:alpha val="100000"/>
                </a:srgbClr>
              </a:bgClr>
            </a:pattFill>
            <a:ln w="3175" cap="flat">
              <a:solidFill>
                <a:srgbClr val="BFBFBF">
                  <a:alpha val="100000"/>
                </a:srgbClr>
              </a:solidFill>
              <a:round/>
            </a:ln>
          </c:spPr>
          <c:invertIfNegative val="1"/>
          <c:cat>
            <c:strRef>
              <c:f>'14'!$C$32:$G$32</c:f>
              <c:strCache>
                <c:ptCount val="5"/>
                <c:pt idx="0">
                  <c:v>1951-1955</c:v>
                </c:pt>
                <c:pt idx="1">
                  <c:v>1956-1960</c:v>
                </c:pt>
                <c:pt idx="2">
                  <c:v>1961-1965</c:v>
                </c:pt>
                <c:pt idx="3">
                  <c:v>1966-1970</c:v>
                </c:pt>
                <c:pt idx="4">
                  <c:v>1971-1973</c:v>
                </c:pt>
              </c:strCache>
            </c:strRef>
          </c:cat>
          <c:val>
            <c:numRef>
              <c:f>'14'!$C$40:$G$40</c:f>
              <c:numCache>
                <c:formatCode>0.0</c:formatCode>
                <c:ptCount val="5"/>
                <c:pt idx="0">
                  <c:v>8.5406887754391606E-2</c:v>
                </c:pt>
                <c:pt idx="1">
                  <c:v>0.77880692959631403</c:v>
                </c:pt>
                <c:pt idx="2">
                  <c:v>1.16476851353035</c:v>
                </c:pt>
                <c:pt idx="3">
                  <c:v>1.96042498741569</c:v>
                </c:pt>
                <c:pt idx="4">
                  <c:v>1.9276824214795301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CF1-3544-9D87-4564D4063FA7}"/>
            </c:ext>
          </c:extLst>
        </c:ser>
        <c:ser>
          <c:idx val="8"/>
          <c:order val="8"/>
          <c:tx>
            <c:strRef>
              <c:f>'14'!$B$41</c:f>
              <c:strCache>
                <c:ptCount val="1"/>
                <c:pt idx="0">
                  <c:v>Altri pr.manif.</c:v>
                </c:pt>
              </c:strCache>
            </c:strRef>
          </c:tx>
          <c:spPr>
            <a:solidFill>
              <a:srgbClr val="BFBFBF"/>
            </a:solidFill>
            <a:ln w="3175" cap="flat">
              <a:solidFill>
                <a:srgbClr val="BFBFBF">
                  <a:alpha val="100000"/>
                </a:srgbClr>
              </a:solidFill>
              <a:round/>
            </a:ln>
          </c:spPr>
          <c:invertIfNegative val="1"/>
          <c:cat>
            <c:strRef>
              <c:f>'14'!$C$32:$G$32</c:f>
              <c:strCache>
                <c:ptCount val="5"/>
                <c:pt idx="0">
                  <c:v>1951-1955</c:v>
                </c:pt>
                <c:pt idx="1">
                  <c:v>1956-1960</c:v>
                </c:pt>
                <c:pt idx="2">
                  <c:v>1961-1965</c:v>
                </c:pt>
                <c:pt idx="3">
                  <c:v>1966-1970</c:v>
                </c:pt>
                <c:pt idx="4">
                  <c:v>1971-1973</c:v>
                </c:pt>
              </c:strCache>
            </c:strRef>
          </c:cat>
          <c:val>
            <c:numRef>
              <c:f>'14'!$C$41:$G$41</c:f>
              <c:numCache>
                <c:formatCode>0.0</c:formatCode>
                <c:ptCount val="5"/>
                <c:pt idx="0">
                  <c:v>-1.22096681010685</c:v>
                </c:pt>
                <c:pt idx="1">
                  <c:v>-1.62298203087922</c:v>
                </c:pt>
                <c:pt idx="2">
                  <c:v>-1.20081908983299</c:v>
                </c:pt>
                <c:pt idx="3">
                  <c:v>-0.21020519255122899</c:v>
                </c:pt>
                <c:pt idx="4">
                  <c:v>-5.7425161945211599E-2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 cap="flat">
                    <a:solidFill>
                      <a:srgbClr val="BFBFBF">
                        <a:alpha val="100000"/>
                      </a:srgbClr>
                    </a:solidFill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8-1CF1-3544-9D87-4564D4063FA7}"/>
            </c:ext>
          </c:extLst>
        </c:ser>
        <c:ser>
          <c:idx val="9"/>
          <c:order val="9"/>
          <c:tx>
            <c:strRef>
              <c:f>'14'!$B$42</c:f>
              <c:strCache>
                <c:ptCount val="1"/>
                <c:pt idx="0">
                  <c:v>Metallurgia</c:v>
                </c:pt>
              </c:strCache>
            </c:strRef>
          </c:tx>
          <c:spPr>
            <a:solidFill>
              <a:srgbClr val="255E91"/>
            </a:solidFill>
            <a:ln w="3175" cap="flat">
              <a:solidFill>
                <a:srgbClr val="BFBFBF">
                  <a:alpha val="100000"/>
                </a:srgbClr>
              </a:solidFill>
              <a:round/>
            </a:ln>
          </c:spPr>
          <c:invertIfNegative val="1"/>
          <c:cat>
            <c:strRef>
              <c:f>'14'!$C$32:$G$32</c:f>
              <c:strCache>
                <c:ptCount val="5"/>
                <c:pt idx="0">
                  <c:v>1951-1955</c:v>
                </c:pt>
                <c:pt idx="1">
                  <c:v>1956-1960</c:v>
                </c:pt>
                <c:pt idx="2">
                  <c:v>1961-1965</c:v>
                </c:pt>
                <c:pt idx="3">
                  <c:v>1966-1970</c:v>
                </c:pt>
                <c:pt idx="4">
                  <c:v>1971-1973</c:v>
                </c:pt>
              </c:strCache>
            </c:strRef>
          </c:cat>
          <c:val>
            <c:numRef>
              <c:f>'14'!$C$42:$G$42</c:f>
              <c:numCache>
                <c:formatCode>0.0</c:formatCode>
                <c:ptCount val="5"/>
                <c:pt idx="0">
                  <c:v>-2.82887440262322</c:v>
                </c:pt>
                <c:pt idx="1">
                  <c:v>-2.2377209007615</c:v>
                </c:pt>
                <c:pt idx="2">
                  <c:v>-3.26574097174186</c:v>
                </c:pt>
                <c:pt idx="3">
                  <c:v>-2.7539655126951299</c:v>
                </c:pt>
                <c:pt idx="4">
                  <c:v>-1.74086874042225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 cap="flat">
                    <a:solidFill>
                      <a:srgbClr val="BFBFBF">
                        <a:alpha val="100000"/>
                      </a:srgbClr>
                    </a:solidFill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9-1CF1-3544-9D87-4564D4063FA7}"/>
            </c:ext>
          </c:extLst>
        </c:ser>
        <c:ser>
          <c:idx val="10"/>
          <c:order val="10"/>
          <c:tx>
            <c:strRef>
              <c:f>'14'!$B$43</c:f>
              <c:strCache>
                <c:ptCount val="1"/>
                <c:pt idx="0">
                  <c:v>Macchinari e appar.</c:v>
                </c:pt>
              </c:strCache>
            </c:strRef>
          </c:tx>
          <c:spPr>
            <a:solidFill>
              <a:srgbClr val="0070C0"/>
            </a:solidFill>
            <a:ln w="3175" cap="flat">
              <a:solidFill>
                <a:srgbClr val="BFBFBF">
                  <a:alpha val="100000"/>
                </a:srgbClr>
              </a:solidFill>
              <a:round/>
            </a:ln>
          </c:spPr>
          <c:invertIfNegative val="1"/>
          <c:cat>
            <c:strRef>
              <c:f>'14'!$C$32:$G$32</c:f>
              <c:strCache>
                <c:ptCount val="5"/>
                <c:pt idx="0">
                  <c:v>1951-1955</c:v>
                </c:pt>
                <c:pt idx="1">
                  <c:v>1956-1960</c:v>
                </c:pt>
                <c:pt idx="2">
                  <c:v>1961-1965</c:v>
                </c:pt>
                <c:pt idx="3">
                  <c:v>1966-1970</c:v>
                </c:pt>
                <c:pt idx="4">
                  <c:v>1971-1973</c:v>
                </c:pt>
              </c:strCache>
            </c:strRef>
          </c:cat>
          <c:val>
            <c:numRef>
              <c:f>'14'!$C$43:$G$43</c:f>
              <c:numCache>
                <c:formatCode>0.0</c:formatCode>
                <c:ptCount val="5"/>
                <c:pt idx="0">
                  <c:v>-1.42023363486192</c:v>
                </c:pt>
                <c:pt idx="1">
                  <c:v>-1.9638957249885802E-2</c:v>
                </c:pt>
                <c:pt idx="2">
                  <c:v>0.370994502022581</c:v>
                </c:pt>
                <c:pt idx="3">
                  <c:v>3.8322238275449498</c:v>
                </c:pt>
                <c:pt idx="4">
                  <c:v>3.4773178694971301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 cap="flat">
                    <a:solidFill>
                      <a:srgbClr val="BFBFBF">
                        <a:alpha val="100000"/>
                      </a:srgbClr>
                    </a:solidFill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A-1CF1-3544-9D87-4564D4063FA7}"/>
            </c:ext>
          </c:extLst>
        </c:ser>
        <c:ser>
          <c:idx val="11"/>
          <c:order val="11"/>
          <c:tx>
            <c:strRef>
              <c:f>'14'!$B$44</c:f>
              <c:strCache>
                <c:ptCount val="1"/>
                <c:pt idx="0">
                  <c:v>Mezzi di trasporto</c:v>
                </c:pt>
              </c:strCache>
            </c:strRef>
          </c:tx>
          <c:spPr>
            <a:solidFill>
              <a:srgbClr val="698ED0"/>
            </a:solidFill>
            <a:ln w="3175" cap="flat">
              <a:solidFill>
                <a:srgbClr val="BFBFBF">
                  <a:alpha val="100000"/>
                </a:srgbClr>
              </a:solidFill>
              <a:round/>
            </a:ln>
          </c:spPr>
          <c:invertIfNegative val="1"/>
          <c:cat>
            <c:strRef>
              <c:f>'14'!$C$32:$G$32</c:f>
              <c:strCache>
                <c:ptCount val="5"/>
                <c:pt idx="0">
                  <c:v>1951-1955</c:v>
                </c:pt>
                <c:pt idx="1">
                  <c:v>1956-1960</c:v>
                </c:pt>
                <c:pt idx="2">
                  <c:v>1961-1965</c:v>
                </c:pt>
                <c:pt idx="3">
                  <c:v>1966-1970</c:v>
                </c:pt>
                <c:pt idx="4">
                  <c:v>1971-1973</c:v>
                </c:pt>
              </c:strCache>
            </c:strRef>
          </c:cat>
          <c:val>
            <c:numRef>
              <c:f>'14'!$C$44:$G$44</c:f>
              <c:numCache>
                <c:formatCode>0.0</c:formatCode>
                <c:ptCount val="5"/>
                <c:pt idx="0">
                  <c:v>1.9564654024527099</c:v>
                </c:pt>
                <c:pt idx="1">
                  <c:v>4.0546320083496799</c:v>
                </c:pt>
                <c:pt idx="2">
                  <c:v>2.75760190868067</c:v>
                </c:pt>
                <c:pt idx="3">
                  <c:v>2.9538876788260802</c:v>
                </c:pt>
                <c:pt idx="4">
                  <c:v>2.2205738666764101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 cap="flat">
                    <a:solidFill>
                      <a:srgbClr val="BFBFBF">
                        <a:alpha val="100000"/>
                      </a:srgbClr>
                    </a:solidFill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B-1CF1-3544-9D87-4564D4063FA7}"/>
            </c:ext>
          </c:extLst>
        </c:ser>
        <c:ser>
          <c:idx val="12"/>
          <c:order val="12"/>
          <c:tx>
            <c:strRef>
              <c:f>'14'!$B$45</c:f>
              <c:strCache>
                <c:ptCount val="1"/>
                <c:pt idx="0">
                  <c:v>Meccanica di precisione</c:v>
                </c:pt>
              </c:strCache>
            </c:strRef>
          </c:tx>
          <c:spPr>
            <a:pattFill prst="pct75">
              <a:fgClr>
                <a:srgbClr val="0070C0">
                  <a:alpha val="100000"/>
                </a:srgbClr>
              </a:fgClr>
              <a:bgClr>
                <a:srgbClr val="FFFFFF">
                  <a:alpha val="100000"/>
                </a:srgbClr>
              </a:bgClr>
            </a:pattFill>
            <a:ln w="3175" cap="flat">
              <a:solidFill>
                <a:srgbClr val="D9D9D9">
                  <a:alpha val="100000"/>
                </a:srgbClr>
              </a:solidFill>
              <a:round/>
            </a:ln>
          </c:spPr>
          <c:invertIfNegative val="1"/>
          <c:cat>
            <c:strRef>
              <c:f>'14'!$C$32:$G$32</c:f>
              <c:strCache>
                <c:ptCount val="5"/>
                <c:pt idx="0">
                  <c:v>1951-1955</c:v>
                </c:pt>
                <c:pt idx="1">
                  <c:v>1956-1960</c:v>
                </c:pt>
                <c:pt idx="2">
                  <c:v>1961-1965</c:v>
                </c:pt>
                <c:pt idx="3">
                  <c:v>1966-1970</c:v>
                </c:pt>
                <c:pt idx="4">
                  <c:v>1971-1973</c:v>
                </c:pt>
              </c:strCache>
            </c:strRef>
          </c:cat>
          <c:val>
            <c:numRef>
              <c:f>'14'!$C$45:$G$45</c:f>
              <c:numCache>
                <c:formatCode>0.0</c:formatCode>
                <c:ptCount val="5"/>
                <c:pt idx="0">
                  <c:v>-0.20135942876843599</c:v>
                </c:pt>
                <c:pt idx="1">
                  <c:v>0.24534443690403601</c:v>
                </c:pt>
                <c:pt idx="2">
                  <c:v>0.50240662992001495</c:v>
                </c:pt>
                <c:pt idx="3">
                  <c:v>0.48869021502482302</c:v>
                </c:pt>
                <c:pt idx="4">
                  <c:v>-0.26034432658703899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CF1-3544-9D87-4564D4063FA7}"/>
            </c:ext>
          </c:extLst>
        </c:ser>
        <c:ser>
          <c:idx val="13"/>
          <c:order val="13"/>
          <c:tx>
            <c:strRef>
              <c:f>'14'!$B$46</c:f>
              <c:strCache>
                <c:ptCount val="1"/>
                <c:pt idx="0">
                  <c:v>Altri prodotti metalmecc.</c:v>
                </c:pt>
              </c:strCache>
            </c:strRef>
          </c:tx>
          <c:spPr>
            <a:pattFill prst="dkUpDiag">
              <a:fgClr>
                <a:srgbClr val="255E91">
                  <a:alpha val="100000"/>
                </a:srgbClr>
              </a:fgClr>
              <a:bgClr>
                <a:srgbClr val="BED7EE">
                  <a:alpha val="100000"/>
                </a:srgbClr>
              </a:bgClr>
            </a:pattFill>
            <a:ln w="3175" cap="flat">
              <a:solidFill>
                <a:srgbClr val="D9D9D9">
                  <a:alpha val="100000"/>
                </a:srgbClr>
              </a:solidFill>
              <a:round/>
            </a:ln>
          </c:spPr>
          <c:invertIfNegative val="1"/>
          <c:cat>
            <c:strRef>
              <c:f>'14'!$C$32:$G$32</c:f>
              <c:strCache>
                <c:ptCount val="5"/>
                <c:pt idx="0">
                  <c:v>1951-1955</c:v>
                </c:pt>
                <c:pt idx="1">
                  <c:v>1956-1960</c:v>
                </c:pt>
                <c:pt idx="2">
                  <c:v>1961-1965</c:v>
                </c:pt>
                <c:pt idx="3">
                  <c:v>1966-1970</c:v>
                </c:pt>
                <c:pt idx="4">
                  <c:v>1971-1973</c:v>
                </c:pt>
              </c:strCache>
            </c:strRef>
          </c:cat>
          <c:val>
            <c:numRef>
              <c:f>'14'!$C$46:$G$46</c:f>
              <c:numCache>
                <c:formatCode>0.0</c:formatCode>
                <c:ptCount val="5"/>
                <c:pt idx="0">
                  <c:v>-2.8803142693394602E-3</c:v>
                </c:pt>
                <c:pt idx="1">
                  <c:v>0.55646212711861398</c:v>
                </c:pt>
                <c:pt idx="2">
                  <c:v>0.51208325217676998</c:v>
                </c:pt>
                <c:pt idx="3">
                  <c:v>1.19384808368097</c:v>
                </c:pt>
                <c:pt idx="4">
                  <c:v>1.1187616373820399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CF1-3544-9D87-4564D4063FA7}"/>
            </c:ext>
          </c:extLst>
        </c:ser>
        <c:ser>
          <c:idx val="14"/>
          <c:order val="14"/>
          <c:tx>
            <c:strRef>
              <c:f>'14'!$B$47</c:f>
              <c:strCache>
                <c:ptCount val="1"/>
                <c:pt idx="0">
                  <c:v>Min.n.m+gomma+plast.</c:v>
                </c:pt>
              </c:strCache>
            </c:strRef>
          </c:tx>
          <c:spPr>
            <a:solidFill>
              <a:srgbClr val="F4B0C1"/>
            </a:solidFill>
            <a:ln w="3175" cap="flat">
              <a:solidFill>
                <a:srgbClr val="BFBFBF">
                  <a:alpha val="100000"/>
                </a:srgbClr>
              </a:solidFill>
              <a:round/>
            </a:ln>
          </c:spPr>
          <c:invertIfNegative val="1"/>
          <c:cat>
            <c:strRef>
              <c:f>'14'!$C$32:$G$32</c:f>
              <c:strCache>
                <c:ptCount val="5"/>
                <c:pt idx="0">
                  <c:v>1951-1955</c:v>
                </c:pt>
                <c:pt idx="1">
                  <c:v>1956-1960</c:v>
                </c:pt>
                <c:pt idx="2">
                  <c:v>1961-1965</c:v>
                </c:pt>
                <c:pt idx="3">
                  <c:v>1966-1970</c:v>
                </c:pt>
                <c:pt idx="4">
                  <c:v>1971-1973</c:v>
                </c:pt>
              </c:strCache>
            </c:strRef>
          </c:cat>
          <c:val>
            <c:numRef>
              <c:f>'14'!$C$47:$G$47</c:f>
              <c:numCache>
                <c:formatCode>0.0</c:formatCode>
                <c:ptCount val="5"/>
                <c:pt idx="0">
                  <c:v>0.49274857012686002</c:v>
                </c:pt>
                <c:pt idx="1">
                  <c:v>0.482467217144255</c:v>
                </c:pt>
                <c:pt idx="2">
                  <c:v>1.0534159336299</c:v>
                </c:pt>
                <c:pt idx="3">
                  <c:v>1.4540638829230399</c:v>
                </c:pt>
                <c:pt idx="4">
                  <c:v>1.6113171098516099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 cap="flat">
                    <a:solidFill>
                      <a:srgbClr val="BFBFBF">
                        <a:alpha val="100000"/>
                      </a:srgbClr>
                    </a:solidFill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E-1CF1-3544-9D87-4564D4063FA7}"/>
            </c:ext>
          </c:extLst>
        </c:ser>
        <c:ser>
          <c:idx val="15"/>
          <c:order val="15"/>
          <c:tx>
            <c:strRef>
              <c:f>'14'!$B$48</c:f>
              <c:strCache>
                <c:ptCount val="1"/>
                <c:pt idx="0">
                  <c:v>Chimica+farmac.</c:v>
                </c:pt>
              </c:strCache>
            </c:strRef>
          </c:tx>
          <c:spPr>
            <a:solidFill>
              <a:srgbClr val="7030A0"/>
            </a:solidFill>
            <a:ln>
              <a:noFill/>
              <a:round/>
            </a:ln>
          </c:spPr>
          <c:invertIfNegative val="1"/>
          <c:cat>
            <c:strRef>
              <c:f>'14'!$C$32:$G$32</c:f>
              <c:strCache>
                <c:ptCount val="5"/>
                <c:pt idx="0">
                  <c:v>1951-1955</c:v>
                </c:pt>
                <c:pt idx="1">
                  <c:v>1956-1960</c:v>
                </c:pt>
                <c:pt idx="2">
                  <c:v>1961-1965</c:v>
                </c:pt>
                <c:pt idx="3">
                  <c:v>1966-1970</c:v>
                </c:pt>
                <c:pt idx="4">
                  <c:v>1971-1973</c:v>
                </c:pt>
              </c:strCache>
            </c:strRef>
          </c:cat>
          <c:val>
            <c:numRef>
              <c:f>'14'!$C$48:$G$48</c:f>
              <c:numCache>
                <c:formatCode>0.0</c:formatCode>
                <c:ptCount val="5"/>
                <c:pt idx="0">
                  <c:v>-0.456609378382828</c:v>
                </c:pt>
                <c:pt idx="1">
                  <c:v>-0.71312369442442702</c:v>
                </c:pt>
                <c:pt idx="2">
                  <c:v>-0.30248835478824998</c:v>
                </c:pt>
                <c:pt idx="3">
                  <c:v>-0.94075141693749598</c:v>
                </c:pt>
                <c:pt idx="4">
                  <c:v>-1.4777444272367399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F-1CF1-3544-9D87-4564D4063FA7}"/>
            </c:ext>
          </c:extLst>
        </c:ser>
        <c:ser>
          <c:idx val="16"/>
          <c:order val="16"/>
          <c:tx>
            <c:strRef>
              <c:f>'14'!$B$49</c:f>
              <c:strCache>
                <c:ptCount val="1"/>
                <c:pt idx="0">
                  <c:v>Prod.petroliferi</c:v>
                </c:pt>
              </c:strCache>
            </c:strRef>
          </c:tx>
          <c:spPr>
            <a:solidFill>
              <a:srgbClr val="FFD579"/>
            </a:solidFill>
            <a:ln w="3175" cap="flat">
              <a:solidFill>
                <a:srgbClr val="BFBFBF">
                  <a:alpha val="100000"/>
                </a:srgbClr>
              </a:solidFill>
              <a:round/>
            </a:ln>
          </c:spPr>
          <c:invertIfNegative val="1"/>
          <c:cat>
            <c:strRef>
              <c:f>'14'!$C$32:$G$32</c:f>
              <c:strCache>
                <c:ptCount val="5"/>
                <c:pt idx="0">
                  <c:v>1951-1955</c:v>
                </c:pt>
                <c:pt idx="1">
                  <c:v>1956-1960</c:v>
                </c:pt>
                <c:pt idx="2">
                  <c:v>1961-1965</c:v>
                </c:pt>
                <c:pt idx="3">
                  <c:v>1966-1970</c:v>
                </c:pt>
                <c:pt idx="4">
                  <c:v>1971-1973</c:v>
                </c:pt>
              </c:strCache>
            </c:strRef>
          </c:cat>
          <c:val>
            <c:numRef>
              <c:f>'14'!$C$49:$G$49</c:f>
              <c:numCache>
                <c:formatCode>0.0</c:formatCode>
                <c:ptCount val="5"/>
                <c:pt idx="0">
                  <c:v>2.1981174043148899</c:v>
                </c:pt>
                <c:pt idx="1">
                  <c:v>2.2279889397713601</c:v>
                </c:pt>
                <c:pt idx="2">
                  <c:v>1.64997519869547</c:v>
                </c:pt>
                <c:pt idx="3">
                  <c:v>2.2569476200509899</c:v>
                </c:pt>
                <c:pt idx="4">
                  <c:v>2.0190319300892399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 cap="flat">
                    <a:solidFill>
                      <a:srgbClr val="BFBFBF">
                        <a:alpha val="100000"/>
                      </a:srgbClr>
                    </a:solidFill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10-1CF1-3544-9D87-4564D4063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overlap val="100"/>
        <c:axId val="1111"/>
        <c:axId val="2222"/>
      </c:barChart>
      <c:lineChart>
        <c:grouping val="standard"/>
        <c:varyColors val="0"/>
        <c:ser>
          <c:idx val="17"/>
          <c:order val="17"/>
          <c:tx>
            <c:strRef>
              <c:f>'14'!$B$50</c:f>
              <c:strCache>
                <c:ptCount val="1"/>
                <c:pt idx="0">
                  <c:v>TOTALE</c:v>
                </c:pt>
              </c:strCache>
            </c:strRef>
          </c:tx>
          <c:spPr>
            <a:ln w="28575">
              <a:solidFill>
                <a:srgbClr val="C00000">
                  <a:alpha val="100000"/>
                </a:srgbClr>
              </a:solidFill>
              <a:round/>
            </a:ln>
          </c:spPr>
          <c:marker>
            <c:symbol val="circle"/>
            <c:size val="5"/>
            <c:spPr>
              <a:solidFill>
                <a:srgbClr val="FFFFFF">
                  <a:alpha val="100000"/>
                </a:srgbClr>
              </a:solidFill>
              <a:ln w="9525" cap="flat">
                <a:solidFill>
                  <a:srgbClr val="C00000">
                    <a:alpha val="100000"/>
                  </a:srgbClr>
                </a:solidFill>
                <a:round/>
              </a:ln>
            </c:spPr>
          </c:marker>
          <c:cat>
            <c:strRef>
              <c:f>'14'!$C$32:$G$32</c:f>
              <c:strCache>
                <c:ptCount val="5"/>
                <c:pt idx="0">
                  <c:v>1951-1955</c:v>
                </c:pt>
                <c:pt idx="1">
                  <c:v>1956-1960</c:v>
                </c:pt>
                <c:pt idx="2">
                  <c:v>1961-1965</c:v>
                </c:pt>
                <c:pt idx="3">
                  <c:v>1966-1970</c:v>
                </c:pt>
                <c:pt idx="4">
                  <c:v>1971-1973</c:v>
                </c:pt>
              </c:strCache>
            </c:strRef>
          </c:cat>
          <c:val>
            <c:numRef>
              <c:f>'14'!$C$50:$G$50</c:f>
              <c:numCache>
                <c:formatCode>0.0</c:formatCode>
                <c:ptCount val="5"/>
                <c:pt idx="0">
                  <c:v>-20.082131922690099</c:v>
                </c:pt>
                <c:pt idx="1">
                  <c:v>-13.5079018422212</c:v>
                </c:pt>
                <c:pt idx="2">
                  <c:v>-10.5338762858394</c:v>
                </c:pt>
                <c:pt idx="3">
                  <c:v>-3.76188917397752</c:v>
                </c:pt>
                <c:pt idx="4">
                  <c:v>-5.9834488391761704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1CF1-3544-9D87-4564D4063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"/>
        <c:axId val="2222"/>
      </c:lineChart>
      <c:catAx>
        <c:axId val="1111"/>
        <c:scaling>
          <c:orientation val="minMax"/>
        </c:scaling>
        <c:delete val="0"/>
        <c:axPos val="b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low"/>
        <c:spPr>
          <a:noFill/>
          <a:ln w="9525" cap="flat">
            <a:solidFill>
              <a:srgbClr val="000000">
                <a:alpha val="100000"/>
              </a:srgbClr>
            </a:solidFill>
            <a:round/>
          </a:ln>
        </c:spPr>
        <c:txPr>
          <a:bodyPr/>
          <a:lstStyle/>
          <a:p>
            <a:pPr>
              <a:defRPr sz="700" b="0" i="0" u="none" baseline="0">
                <a:solidFill>
                  <a:srgbClr val="595959"/>
                </a:solidFill>
                <a:latin typeface="Arial"/>
                <a:ea typeface="Arial"/>
              </a:defRPr>
            </a:pPr>
            <a:endParaRPr lang="it-IT"/>
          </a:p>
        </c:txPr>
        <c:crossAx val="2222"/>
        <c:crosses val="autoZero"/>
        <c:auto val="1"/>
        <c:lblAlgn val="ctr"/>
        <c:lblOffset val="100"/>
        <c:noMultiLvlLbl val="1"/>
      </c:catAx>
      <c:valAx>
        <c:axId val="2222"/>
        <c:scaling>
          <c:orientation val="minMax"/>
          <c:max val="20"/>
          <c:min val="-32"/>
        </c:scaling>
        <c:delete val="0"/>
        <c:axPos val="l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  <a:round/>
          </a:ln>
        </c:spPr>
        <c:txPr>
          <a:bodyPr/>
          <a:lstStyle/>
          <a:p>
            <a:pPr>
              <a:defRPr sz="700" b="0" i="0" u="none" baseline="0">
                <a:solidFill>
                  <a:srgbClr val="595959"/>
                </a:solidFill>
                <a:latin typeface="Arial"/>
                <a:ea typeface="Arial"/>
              </a:defRPr>
            </a:pPr>
            <a:endParaRPr lang="it-IT"/>
          </a:p>
        </c:txPr>
        <c:crossAx val="1111"/>
        <c:crosses val="autoZero"/>
        <c:crossBetween val="between"/>
        <c:majorUnit val="8"/>
      </c:valAx>
      <c:spPr>
        <a:solidFill>
          <a:srgbClr val="EAEAEA">
            <a:alpha val="100000"/>
          </a:srgbClr>
        </a:solidFill>
        <a:ln>
          <a:noFill/>
          <a:round/>
        </a:ln>
      </c:spPr>
    </c:plotArea>
    <c:legend>
      <c:legendPos val="r"/>
      <c:layout>
        <c:manualLayout>
          <c:xMode val="edge"/>
          <c:yMode val="edge"/>
          <c:x val="0.76717900343383238"/>
          <c:y val="5.7187333190628048E-2"/>
          <c:w val="0.23282093620571731"/>
          <c:h val="0.89391830246593351"/>
        </c:manualLayout>
      </c:layout>
      <c:overlay val="1"/>
      <c:spPr>
        <a:noFill/>
        <a:ln>
          <a:noFill/>
          <a:round/>
        </a:ln>
      </c:spPr>
      <c:txPr>
        <a:bodyPr rot="0" vert="horz" anchor="ctr" anchorCtr="1"/>
        <a:lstStyle/>
        <a:p>
          <a:pPr>
            <a:defRPr sz="700" b="0" i="0" u="none" baseline="0">
              <a:solidFill>
                <a:srgbClr val="595959"/>
              </a:solidFill>
              <a:latin typeface="Arial"/>
              <a:ea typeface="Arial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>
        <a:alpha val="100000"/>
      </a:srgbClr>
    </a:solidFill>
    <a:ln>
      <a:noFill/>
      <a:round/>
    </a:ln>
  </c:spPr>
  <c:txPr>
    <a:bodyPr/>
    <a:lstStyle/>
    <a:p>
      <a:pPr>
        <a:defRPr sz="700" b="0" i="0" u="none" baseline="0">
          <a:solidFill>
            <a:srgbClr val="000000"/>
          </a:solidFill>
          <a:latin typeface="Arial"/>
          <a:ea typeface="Arial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plotArea>
      <c:layout>
        <c:manualLayout>
          <c:xMode val="edge"/>
          <c:yMode val="edge"/>
          <c:x val="2.7093596059113302E-2"/>
          <c:y val="0.1116751269035533"/>
          <c:w val="0.94581280788177335"/>
          <c:h val="0.86294416243654826"/>
        </c:manualLayout>
      </c:layout>
      <c:lineChart>
        <c:grouping val="standard"/>
        <c:varyColors val="0"/>
        <c:ser>
          <c:idx val="0"/>
          <c:order val="0"/>
          <c:tx>
            <c:strRef>
              <c:f>'14'!$C$5</c:f>
              <c:strCache>
                <c:ptCount val="1"/>
                <c:pt idx="0">
                  <c:v>Export defl. Pil</c:v>
                </c:pt>
              </c:strCache>
            </c:strRef>
          </c:tx>
          <c:spPr>
            <a:ln w="28575">
              <a:solidFill>
                <a:srgbClr val="002060">
                  <a:alpha val="100000"/>
                </a:srgbClr>
              </a:solidFill>
              <a:round/>
            </a:ln>
          </c:spPr>
          <c:marker>
            <c:symbol val="none"/>
          </c:marker>
          <c:cat>
            <c:numRef>
              <c:f>'14'!$B$6:$B$28</c:f>
              <c:numCache>
                <c:formatCode>General</c:formatCode>
                <c:ptCount val="23"/>
                <c:pt idx="0">
                  <c:v>1951</c:v>
                </c:pt>
                <c:pt idx="1">
                  <c:v>1952</c:v>
                </c:pt>
                <c:pt idx="2">
                  <c:v>1953</c:v>
                </c:pt>
                <c:pt idx="3">
                  <c:v>1954</c:v>
                </c:pt>
                <c:pt idx="4">
                  <c:v>1955</c:v>
                </c:pt>
                <c:pt idx="5">
                  <c:v>1956</c:v>
                </c:pt>
                <c:pt idx="6">
                  <c:v>1957</c:v>
                </c:pt>
                <c:pt idx="7">
                  <c:v>1958</c:v>
                </c:pt>
                <c:pt idx="8">
                  <c:v>1959</c:v>
                </c:pt>
                <c:pt idx="9">
                  <c:v>1960</c:v>
                </c:pt>
                <c:pt idx="10">
                  <c:v>1961</c:v>
                </c:pt>
                <c:pt idx="11">
                  <c:v>1962</c:v>
                </c:pt>
                <c:pt idx="12">
                  <c:v>1963</c:v>
                </c:pt>
                <c:pt idx="13">
                  <c:v>1964</c:v>
                </c:pt>
                <c:pt idx="14">
                  <c:v>1965</c:v>
                </c:pt>
                <c:pt idx="15">
                  <c:v>1966</c:v>
                </c:pt>
                <c:pt idx="16">
                  <c:v>1967</c:v>
                </c:pt>
                <c:pt idx="17">
                  <c:v>1968</c:v>
                </c:pt>
                <c:pt idx="18">
                  <c:v>1969</c:v>
                </c:pt>
                <c:pt idx="19">
                  <c:v>1970</c:v>
                </c:pt>
                <c:pt idx="20">
                  <c:v>1971</c:v>
                </c:pt>
                <c:pt idx="21">
                  <c:v>1972</c:v>
                </c:pt>
                <c:pt idx="22">
                  <c:v>1973</c:v>
                </c:pt>
              </c:numCache>
            </c:numRef>
          </c:cat>
          <c:val>
            <c:numRef>
              <c:f>'14'!$C$6:$C$28</c:f>
              <c:numCache>
                <c:formatCode>0</c:formatCode>
                <c:ptCount val="23"/>
                <c:pt idx="0">
                  <c:v>100</c:v>
                </c:pt>
                <c:pt idx="1">
                  <c:v>83.346974936018498</c:v>
                </c:pt>
                <c:pt idx="2">
                  <c:v>86.800442073658004</c:v>
                </c:pt>
                <c:pt idx="3">
                  <c:v>90.462035699346302</c:v>
                </c:pt>
                <c:pt idx="4">
                  <c:v>97.733245224358001</c:v>
                </c:pt>
                <c:pt idx="5">
                  <c:v>116.367026588146</c:v>
                </c:pt>
                <c:pt idx="6">
                  <c:v>136.68967873503701</c:v>
                </c:pt>
                <c:pt idx="7">
                  <c:v>135.19987073738599</c:v>
                </c:pt>
                <c:pt idx="8">
                  <c:v>153.366812169057</c:v>
                </c:pt>
                <c:pt idx="9">
                  <c:v>178.13284415567401</c:v>
                </c:pt>
                <c:pt idx="10">
                  <c:v>196.03482690520801</c:v>
                </c:pt>
                <c:pt idx="11">
                  <c:v>208.99294247761401</c:v>
                </c:pt>
                <c:pt idx="12">
                  <c:v>207.87163604733999</c:v>
                </c:pt>
                <c:pt idx="13">
                  <c:v>229.827539090812</c:v>
                </c:pt>
                <c:pt idx="14">
                  <c:v>267.972950158755</c:v>
                </c:pt>
                <c:pt idx="15">
                  <c:v>292.16736086087502</c:v>
                </c:pt>
                <c:pt idx="16">
                  <c:v>304.10907764743899</c:v>
                </c:pt>
                <c:pt idx="17">
                  <c:v>349.830027669635</c:v>
                </c:pt>
                <c:pt idx="18">
                  <c:v>389.38961106737599</c:v>
                </c:pt>
                <c:pt idx="19">
                  <c:v>407.97847161534099</c:v>
                </c:pt>
                <c:pt idx="20">
                  <c:v>430.73628800832</c:v>
                </c:pt>
                <c:pt idx="21">
                  <c:v>471.21976970856701</c:v>
                </c:pt>
                <c:pt idx="22">
                  <c:v>499.14929405120898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53-2F4A-9CF1-EE4A3DE071D5}"/>
            </c:ext>
          </c:extLst>
        </c:ser>
        <c:ser>
          <c:idx val="1"/>
          <c:order val="1"/>
          <c:tx>
            <c:strRef>
              <c:f>'14'!$D$5</c:f>
              <c:strCache>
                <c:ptCount val="1"/>
                <c:pt idx="0">
                  <c:v>Export defl.esportaz.</c:v>
                </c:pt>
              </c:strCache>
            </c:strRef>
          </c:tx>
          <c:spPr>
            <a:ln w="19050">
              <a:solidFill>
                <a:srgbClr val="002060">
                  <a:alpha val="100000"/>
                </a:srgbClr>
              </a:solidFill>
              <a:prstDash val="sysDash"/>
              <a:round/>
            </a:ln>
          </c:spPr>
          <c:marker>
            <c:symbol val="none"/>
          </c:marker>
          <c:cat>
            <c:numRef>
              <c:f>'14'!$B$6:$B$28</c:f>
              <c:numCache>
                <c:formatCode>General</c:formatCode>
                <c:ptCount val="23"/>
                <c:pt idx="0">
                  <c:v>1951</c:v>
                </c:pt>
                <c:pt idx="1">
                  <c:v>1952</c:v>
                </c:pt>
                <c:pt idx="2">
                  <c:v>1953</c:v>
                </c:pt>
                <c:pt idx="3">
                  <c:v>1954</c:v>
                </c:pt>
                <c:pt idx="4">
                  <c:v>1955</c:v>
                </c:pt>
                <c:pt idx="5">
                  <c:v>1956</c:v>
                </c:pt>
                <c:pt idx="6">
                  <c:v>1957</c:v>
                </c:pt>
                <c:pt idx="7">
                  <c:v>1958</c:v>
                </c:pt>
                <c:pt idx="8">
                  <c:v>1959</c:v>
                </c:pt>
                <c:pt idx="9">
                  <c:v>1960</c:v>
                </c:pt>
                <c:pt idx="10">
                  <c:v>1961</c:v>
                </c:pt>
                <c:pt idx="11">
                  <c:v>1962</c:v>
                </c:pt>
                <c:pt idx="12">
                  <c:v>1963</c:v>
                </c:pt>
                <c:pt idx="13">
                  <c:v>1964</c:v>
                </c:pt>
                <c:pt idx="14">
                  <c:v>1965</c:v>
                </c:pt>
                <c:pt idx="15">
                  <c:v>1966</c:v>
                </c:pt>
                <c:pt idx="16">
                  <c:v>1967</c:v>
                </c:pt>
                <c:pt idx="17">
                  <c:v>1968</c:v>
                </c:pt>
                <c:pt idx="18">
                  <c:v>1969</c:v>
                </c:pt>
                <c:pt idx="19">
                  <c:v>1970</c:v>
                </c:pt>
                <c:pt idx="20">
                  <c:v>1971</c:v>
                </c:pt>
                <c:pt idx="21">
                  <c:v>1972</c:v>
                </c:pt>
                <c:pt idx="22">
                  <c:v>1973</c:v>
                </c:pt>
              </c:numCache>
            </c:numRef>
          </c:cat>
          <c:val>
            <c:numRef>
              <c:f>'14'!$D$6:$D$28</c:f>
              <c:numCache>
                <c:formatCode>0</c:formatCode>
                <c:ptCount val="23"/>
                <c:pt idx="0">
                  <c:v>100</c:v>
                </c:pt>
                <c:pt idx="1">
                  <c:v>89.791038323176593</c:v>
                </c:pt>
                <c:pt idx="2">
                  <c:v>102.985423328774</c:v>
                </c:pt>
                <c:pt idx="3">
                  <c:v>112.499395951162</c:v>
                </c:pt>
                <c:pt idx="4">
                  <c:v>125.814010408893</c:v>
                </c:pt>
                <c:pt idx="5">
                  <c:v>146.13631264442401</c:v>
                </c:pt>
                <c:pt idx="6">
                  <c:v>174.46297945589899</c:v>
                </c:pt>
                <c:pt idx="7">
                  <c:v>194.228159662933</c:v>
                </c:pt>
                <c:pt idx="8">
                  <c:v>234.10968681094101</c:v>
                </c:pt>
                <c:pt idx="9">
                  <c:v>285.64738506109001</c:v>
                </c:pt>
                <c:pt idx="10">
                  <c:v>332.69219269619703</c:v>
                </c:pt>
                <c:pt idx="11">
                  <c:v>371.66645294370102</c:v>
                </c:pt>
                <c:pt idx="12">
                  <c:v>389.908431144649</c:v>
                </c:pt>
                <c:pt idx="13">
                  <c:v>444.569440998093</c:v>
                </c:pt>
                <c:pt idx="14">
                  <c:v>536.21013727943296</c:v>
                </c:pt>
                <c:pt idx="15">
                  <c:v>604.76106230329503</c:v>
                </c:pt>
                <c:pt idx="16">
                  <c:v>648.87676903390604</c:v>
                </c:pt>
                <c:pt idx="17">
                  <c:v>765.06332394208903</c:v>
                </c:pt>
                <c:pt idx="18">
                  <c:v>865.66767428174705</c:v>
                </c:pt>
                <c:pt idx="19">
                  <c:v>928.72930021726495</c:v>
                </c:pt>
                <c:pt idx="20">
                  <c:v>1005.22698098622</c:v>
                </c:pt>
                <c:pt idx="21">
                  <c:v>1095.58708717373</c:v>
                </c:pt>
                <c:pt idx="22">
                  <c:v>1159.42790222995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53-2F4A-9CF1-EE4A3DE071D5}"/>
            </c:ext>
          </c:extLst>
        </c:ser>
        <c:ser>
          <c:idx val="2"/>
          <c:order val="2"/>
          <c:tx>
            <c:strRef>
              <c:f>'14'!$E$5</c:f>
              <c:strCache>
                <c:ptCount val="1"/>
                <c:pt idx="0">
                  <c:v>Import defl. Pil</c:v>
                </c:pt>
              </c:strCache>
            </c:strRef>
          </c:tx>
          <c:spPr>
            <a:ln w="28575">
              <a:solidFill>
                <a:srgbClr val="C00000">
                  <a:alpha val="100000"/>
                </a:srgbClr>
              </a:solidFill>
              <a:round/>
            </a:ln>
          </c:spPr>
          <c:marker>
            <c:symbol val="none"/>
          </c:marker>
          <c:cat>
            <c:numRef>
              <c:f>'14'!$B$6:$B$28</c:f>
              <c:numCache>
                <c:formatCode>General</c:formatCode>
                <c:ptCount val="23"/>
                <c:pt idx="0">
                  <c:v>1951</c:v>
                </c:pt>
                <c:pt idx="1">
                  <c:v>1952</c:v>
                </c:pt>
                <c:pt idx="2">
                  <c:v>1953</c:v>
                </c:pt>
                <c:pt idx="3">
                  <c:v>1954</c:v>
                </c:pt>
                <c:pt idx="4">
                  <c:v>1955</c:v>
                </c:pt>
                <c:pt idx="5">
                  <c:v>1956</c:v>
                </c:pt>
                <c:pt idx="6">
                  <c:v>1957</c:v>
                </c:pt>
                <c:pt idx="7">
                  <c:v>1958</c:v>
                </c:pt>
                <c:pt idx="8">
                  <c:v>1959</c:v>
                </c:pt>
                <c:pt idx="9">
                  <c:v>1960</c:v>
                </c:pt>
                <c:pt idx="10">
                  <c:v>1961</c:v>
                </c:pt>
                <c:pt idx="11">
                  <c:v>1962</c:v>
                </c:pt>
                <c:pt idx="12">
                  <c:v>1963</c:v>
                </c:pt>
                <c:pt idx="13">
                  <c:v>1964</c:v>
                </c:pt>
                <c:pt idx="14">
                  <c:v>1965</c:v>
                </c:pt>
                <c:pt idx="15">
                  <c:v>1966</c:v>
                </c:pt>
                <c:pt idx="16">
                  <c:v>1967</c:v>
                </c:pt>
                <c:pt idx="17">
                  <c:v>1968</c:v>
                </c:pt>
                <c:pt idx="18">
                  <c:v>1969</c:v>
                </c:pt>
                <c:pt idx="19">
                  <c:v>1970</c:v>
                </c:pt>
                <c:pt idx="20">
                  <c:v>1971</c:v>
                </c:pt>
                <c:pt idx="21">
                  <c:v>1972</c:v>
                </c:pt>
                <c:pt idx="22">
                  <c:v>1973</c:v>
                </c:pt>
              </c:numCache>
            </c:numRef>
          </c:cat>
          <c:val>
            <c:numRef>
              <c:f>'14'!$E$6:$E$28</c:f>
              <c:numCache>
                <c:formatCode>0</c:formatCode>
                <c:ptCount val="23"/>
                <c:pt idx="0">
                  <c:v>100</c:v>
                </c:pt>
                <c:pt idx="1">
                  <c:v>106.46350223324001</c:v>
                </c:pt>
                <c:pt idx="2">
                  <c:v>105.76142272596201</c:v>
                </c:pt>
                <c:pt idx="3">
                  <c:v>102.52839114137799</c:v>
                </c:pt>
                <c:pt idx="4">
                  <c:v>109.566653230372</c:v>
                </c:pt>
                <c:pt idx="5">
                  <c:v>138.840881873238</c:v>
                </c:pt>
                <c:pt idx="6">
                  <c:v>142.424384646232</c:v>
                </c:pt>
                <c:pt idx="7">
                  <c:v>126.54011075932</c:v>
                </c:pt>
                <c:pt idx="8">
                  <c:v>132.08660944554401</c:v>
                </c:pt>
                <c:pt idx="9">
                  <c:v>177.020690423932</c:v>
                </c:pt>
                <c:pt idx="10">
                  <c:v>189.18785796292599</c:v>
                </c:pt>
                <c:pt idx="11">
                  <c:v>210.42696707785899</c:v>
                </c:pt>
                <c:pt idx="12">
                  <c:v>241.104792999605</c:v>
                </c:pt>
                <c:pt idx="13">
                  <c:v>214.11572500349999</c:v>
                </c:pt>
                <c:pt idx="14">
                  <c:v>208.053765954195</c:v>
                </c:pt>
                <c:pt idx="15">
                  <c:v>235.548288776725</c:v>
                </c:pt>
                <c:pt idx="16">
                  <c:v>260.31909398545599</c:v>
                </c:pt>
                <c:pt idx="17">
                  <c:v>266.04799026842301</c:v>
                </c:pt>
                <c:pt idx="18">
                  <c:v>310.47964934557302</c:v>
                </c:pt>
                <c:pt idx="19">
                  <c:v>355.94017221220099</c:v>
                </c:pt>
                <c:pt idx="20">
                  <c:v>361.13715767757498</c:v>
                </c:pt>
                <c:pt idx="21">
                  <c:v>397.40881947352</c:v>
                </c:pt>
                <c:pt idx="22">
                  <c:v>501.97933569115798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53-2F4A-9CF1-EE4A3DE071D5}"/>
            </c:ext>
          </c:extLst>
        </c:ser>
        <c:ser>
          <c:idx val="3"/>
          <c:order val="3"/>
          <c:tx>
            <c:strRef>
              <c:f>'14'!$F$5</c:f>
              <c:strCache>
                <c:ptCount val="1"/>
                <c:pt idx="0">
                  <c:v>Import defl. Importaz</c:v>
                </c:pt>
              </c:strCache>
            </c:strRef>
          </c:tx>
          <c:spPr>
            <a:ln w="19050">
              <a:solidFill>
                <a:srgbClr val="C00000">
                  <a:alpha val="100000"/>
                </a:srgbClr>
              </a:solidFill>
              <a:prstDash val="sysDash"/>
              <a:round/>
            </a:ln>
          </c:spPr>
          <c:marker>
            <c:symbol val="none"/>
          </c:marker>
          <c:cat>
            <c:numRef>
              <c:f>'14'!$B$6:$B$28</c:f>
              <c:numCache>
                <c:formatCode>General</c:formatCode>
                <c:ptCount val="23"/>
                <c:pt idx="0">
                  <c:v>1951</c:v>
                </c:pt>
                <c:pt idx="1">
                  <c:v>1952</c:v>
                </c:pt>
                <c:pt idx="2">
                  <c:v>1953</c:v>
                </c:pt>
                <c:pt idx="3">
                  <c:v>1954</c:v>
                </c:pt>
                <c:pt idx="4">
                  <c:v>1955</c:v>
                </c:pt>
                <c:pt idx="5">
                  <c:v>1956</c:v>
                </c:pt>
                <c:pt idx="6">
                  <c:v>1957</c:v>
                </c:pt>
                <c:pt idx="7">
                  <c:v>1958</c:v>
                </c:pt>
                <c:pt idx="8">
                  <c:v>1959</c:v>
                </c:pt>
                <c:pt idx="9">
                  <c:v>1960</c:v>
                </c:pt>
                <c:pt idx="10">
                  <c:v>1961</c:v>
                </c:pt>
                <c:pt idx="11">
                  <c:v>1962</c:v>
                </c:pt>
                <c:pt idx="12">
                  <c:v>1963</c:v>
                </c:pt>
                <c:pt idx="13">
                  <c:v>1964</c:v>
                </c:pt>
                <c:pt idx="14">
                  <c:v>1965</c:v>
                </c:pt>
                <c:pt idx="15">
                  <c:v>1966</c:v>
                </c:pt>
                <c:pt idx="16">
                  <c:v>1967</c:v>
                </c:pt>
                <c:pt idx="17">
                  <c:v>1968</c:v>
                </c:pt>
                <c:pt idx="18">
                  <c:v>1969</c:v>
                </c:pt>
                <c:pt idx="19">
                  <c:v>1970</c:v>
                </c:pt>
                <c:pt idx="20">
                  <c:v>1971</c:v>
                </c:pt>
                <c:pt idx="21">
                  <c:v>1972</c:v>
                </c:pt>
                <c:pt idx="22">
                  <c:v>1973</c:v>
                </c:pt>
              </c:numCache>
            </c:numRef>
          </c:cat>
          <c:val>
            <c:numRef>
              <c:f>'14'!$F$6:$F$28</c:f>
              <c:numCache>
                <c:formatCode>0</c:formatCode>
                <c:ptCount val="23"/>
                <c:pt idx="0">
                  <c:v>100</c:v>
                </c:pt>
                <c:pt idx="1">
                  <c:v>110.02551844665101</c:v>
                </c:pt>
                <c:pt idx="2">
                  <c:v>122.40906603497</c:v>
                </c:pt>
                <c:pt idx="3">
                  <c:v>128.23939742562601</c:v>
                </c:pt>
                <c:pt idx="4">
                  <c:v>140.10031110988001</c:v>
                </c:pt>
                <c:pt idx="5">
                  <c:v>159.39548353813899</c:v>
                </c:pt>
                <c:pt idx="6">
                  <c:v>175.31629662677901</c:v>
                </c:pt>
                <c:pt idx="7">
                  <c:v>174.61485015729301</c:v>
                </c:pt>
                <c:pt idx="8">
                  <c:v>194.58792013216501</c:v>
                </c:pt>
                <c:pt idx="9">
                  <c:v>273.35223611922498</c:v>
                </c:pt>
                <c:pt idx="10">
                  <c:v>308.55424974119001</c:v>
                </c:pt>
                <c:pt idx="11">
                  <c:v>358.53581931449401</c:v>
                </c:pt>
                <c:pt idx="12">
                  <c:v>440.45387457780498</c:v>
                </c:pt>
                <c:pt idx="13">
                  <c:v>410.34247895882601</c:v>
                </c:pt>
                <c:pt idx="14">
                  <c:v>414.17664216574298</c:v>
                </c:pt>
                <c:pt idx="15">
                  <c:v>471.83526905926698</c:v>
                </c:pt>
                <c:pt idx="16">
                  <c:v>536.23218832531302</c:v>
                </c:pt>
                <c:pt idx="17">
                  <c:v>564.65917457779005</c:v>
                </c:pt>
                <c:pt idx="18">
                  <c:v>679.573987945059</c:v>
                </c:pt>
                <c:pt idx="19">
                  <c:v>783.60172960683803</c:v>
                </c:pt>
                <c:pt idx="20">
                  <c:v>785.029252315044</c:v>
                </c:pt>
                <c:pt idx="21">
                  <c:v>852.79311944943095</c:v>
                </c:pt>
                <c:pt idx="22">
                  <c:v>966.01165852857196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A53-2F4A-9CF1-EE4A3DE07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1"/>
        <c:axId val="2222"/>
      </c:lineChart>
      <c:catAx>
        <c:axId val="1111"/>
        <c:scaling>
          <c:orientation val="minMax"/>
        </c:scaling>
        <c:delete val="0"/>
        <c:axPos val="b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>
            <a:noFill/>
            <a:round/>
          </a:ln>
        </c:spPr>
        <c:txPr>
          <a:bodyPr rot="0" vert="horz" anchor="ctr" anchorCtr="1"/>
          <a:lstStyle/>
          <a:p>
            <a:pPr>
              <a:defRPr sz="700" b="0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endParaRPr lang="it-IT"/>
          </a:p>
        </c:txPr>
        <c:crossAx val="2222"/>
        <c:crosses val="autoZero"/>
        <c:auto val="1"/>
        <c:lblAlgn val="ctr"/>
        <c:lblOffset val="0"/>
        <c:tickLblSkip val="5"/>
        <c:tickMarkSkip val="5"/>
        <c:noMultiLvlLbl val="1"/>
      </c:catAx>
      <c:valAx>
        <c:axId val="2222"/>
        <c:scaling>
          <c:logBase val="2"/>
          <c:orientation val="minMax"/>
          <c:max val="1200"/>
          <c:min val="50"/>
        </c:scaling>
        <c:delete val="0"/>
        <c:axPos val="l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  <a:round/>
          </a:ln>
        </c:spPr>
        <c:txPr>
          <a:bodyPr/>
          <a:lstStyle/>
          <a:p>
            <a:pPr>
              <a:defRPr sz="700" b="0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endParaRPr lang="it-IT"/>
          </a:p>
        </c:txPr>
        <c:crossAx val="1111"/>
        <c:crosses val="autoZero"/>
        <c:crossBetween val="midCat"/>
        <c:majorUnit val="2"/>
      </c:valAx>
      <c:spPr>
        <a:solidFill>
          <a:srgbClr val="EAEAEA">
            <a:alpha val="100000"/>
          </a:srgbClr>
        </a:solidFill>
        <a:ln w="9525" cap="flat">
          <a:solidFill>
            <a:srgbClr val="FFFFFF">
              <a:alpha val="100000"/>
            </a:srgbClr>
          </a:solidFill>
          <a:round/>
        </a:ln>
      </c:spPr>
    </c:plotArea>
    <c:legend>
      <c:legendPos val="t"/>
      <c:overlay val="0"/>
      <c:spPr>
        <a:noFill/>
        <a:ln>
          <a:noFill/>
          <a:round/>
        </a:ln>
      </c:spPr>
      <c:txPr>
        <a:bodyPr rot="0" vert="horz" anchor="ctr" anchorCtr="1"/>
        <a:lstStyle/>
        <a:p>
          <a:pPr>
            <a:defRPr sz="700" b="0" i="0" u="none" baseline="0">
              <a:solidFill>
                <a:srgbClr val="000000"/>
              </a:solidFill>
              <a:latin typeface="Arial"/>
              <a:ea typeface="Arial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>
        <a:alpha val="100000"/>
      </a:srgbClr>
    </a:solidFill>
    <a:ln>
      <a:noFill/>
      <a:round/>
    </a:ln>
  </c:spPr>
  <c:txPr>
    <a:bodyPr/>
    <a:lstStyle/>
    <a:p>
      <a:pPr>
        <a:defRPr sz="700" b="0" i="0" u="none" baseline="0">
          <a:solidFill>
            <a:srgbClr val="000000"/>
          </a:solidFill>
          <a:latin typeface="Arial"/>
          <a:ea typeface="Arial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7.2553149606299217E-2"/>
          <c:y val="9.7222222222222224E-2"/>
          <c:w val="0.91078018372703407"/>
          <c:h val="0.81447506561679794"/>
        </c:manualLayout>
      </c:layout>
      <c:lineChart>
        <c:grouping val="standard"/>
        <c:varyColors val="0"/>
        <c:ser>
          <c:idx val="1"/>
          <c:order val="0"/>
          <c:tx>
            <c:strRef>
              <c:f>'15'!$C$14</c:f>
              <c:strCache>
                <c:ptCount val="1"/>
                <c:pt idx="0">
                  <c:v>Export</c:v>
                </c:pt>
              </c:strCache>
            </c:strRef>
          </c:tx>
          <c:spPr>
            <a:ln w="28575">
              <a:solidFill>
                <a:srgbClr val="002060">
                  <a:alpha val="100000"/>
                </a:srgbClr>
              </a:solidFill>
              <a:round/>
            </a:ln>
          </c:spPr>
          <c:marker>
            <c:symbol val="none"/>
          </c:marker>
          <c:cat>
            <c:numRef>
              <c:f>'15'!$D$13:$P$13</c:f>
              <c:numCache>
                <c:formatCode>General</c:formatCode>
                <c:ptCount val="13"/>
                <c:pt idx="0">
                  <c:v>1957</c:v>
                </c:pt>
                <c:pt idx="1">
                  <c:v>1958</c:v>
                </c:pt>
                <c:pt idx="2">
                  <c:v>1959</c:v>
                </c:pt>
                <c:pt idx="3">
                  <c:v>1960</c:v>
                </c:pt>
                <c:pt idx="4">
                  <c:v>1961</c:v>
                </c:pt>
                <c:pt idx="5">
                  <c:v>1962</c:v>
                </c:pt>
                <c:pt idx="6">
                  <c:v>1963</c:v>
                </c:pt>
                <c:pt idx="7">
                  <c:v>1964</c:v>
                </c:pt>
                <c:pt idx="8">
                  <c:v>1965</c:v>
                </c:pt>
                <c:pt idx="9">
                  <c:v>1966</c:v>
                </c:pt>
                <c:pt idx="10">
                  <c:v>1967</c:v>
                </c:pt>
                <c:pt idx="11">
                  <c:v>1968</c:v>
                </c:pt>
                <c:pt idx="12">
                  <c:v>1969</c:v>
                </c:pt>
              </c:numCache>
            </c:numRef>
          </c:cat>
          <c:val>
            <c:numRef>
              <c:f>'15'!$D$14:$P$14</c:f>
              <c:numCache>
                <c:formatCode>0.0</c:formatCode>
                <c:ptCount val="13"/>
                <c:pt idx="0">
                  <c:v>24.9</c:v>
                </c:pt>
                <c:pt idx="1">
                  <c:v>23.2</c:v>
                </c:pt>
                <c:pt idx="2">
                  <c:v>27.5</c:v>
                </c:pt>
                <c:pt idx="3">
                  <c:v>29.5</c:v>
                </c:pt>
                <c:pt idx="4">
                  <c:v>31.3</c:v>
                </c:pt>
                <c:pt idx="5">
                  <c:v>34.799999999999997</c:v>
                </c:pt>
                <c:pt idx="6">
                  <c:v>35.5</c:v>
                </c:pt>
                <c:pt idx="7">
                  <c:v>38</c:v>
                </c:pt>
                <c:pt idx="8">
                  <c:v>40.200000000000003</c:v>
                </c:pt>
                <c:pt idx="9">
                  <c:v>40.6</c:v>
                </c:pt>
                <c:pt idx="10">
                  <c:v>38.799999999999997</c:v>
                </c:pt>
                <c:pt idx="11">
                  <c:v>40</c:v>
                </c:pt>
                <c:pt idx="12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4A-6448-B096-6CD471EFB550}"/>
            </c:ext>
          </c:extLst>
        </c:ser>
        <c:ser>
          <c:idx val="0"/>
          <c:order val="1"/>
          <c:tx>
            <c:strRef>
              <c:f>'15'!$C$15</c:f>
              <c:strCache>
                <c:ptCount val="1"/>
                <c:pt idx="0">
                  <c:v>Import</c:v>
                </c:pt>
              </c:strCache>
            </c:strRef>
          </c:tx>
          <c:spPr>
            <a:ln w="28575">
              <a:solidFill>
                <a:srgbClr val="FF0000">
                  <a:alpha val="100000"/>
                </a:srgbClr>
              </a:solidFill>
              <a:round/>
            </a:ln>
          </c:spPr>
          <c:marker>
            <c:symbol val="none"/>
          </c:marker>
          <c:cat>
            <c:numRef>
              <c:f>'15'!$D$13:$P$13</c:f>
              <c:numCache>
                <c:formatCode>General</c:formatCode>
                <c:ptCount val="13"/>
                <c:pt idx="0">
                  <c:v>1957</c:v>
                </c:pt>
                <c:pt idx="1">
                  <c:v>1958</c:v>
                </c:pt>
                <c:pt idx="2">
                  <c:v>1959</c:v>
                </c:pt>
                <c:pt idx="3">
                  <c:v>1960</c:v>
                </c:pt>
                <c:pt idx="4">
                  <c:v>1961</c:v>
                </c:pt>
                <c:pt idx="5">
                  <c:v>1962</c:v>
                </c:pt>
                <c:pt idx="6">
                  <c:v>1963</c:v>
                </c:pt>
                <c:pt idx="7">
                  <c:v>1964</c:v>
                </c:pt>
                <c:pt idx="8">
                  <c:v>1965</c:v>
                </c:pt>
                <c:pt idx="9">
                  <c:v>1966</c:v>
                </c:pt>
                <c:pt idx="10">
                  <c:v>1967</c:v>
                </c:pt>
                <c:pt idx="11">
                  <c:v>1968</c:v>
                </c:pt>
                <c:pt idx="12">
                  <c:v>1969</c:v>
                </c:pt>
              </c:numCache>
            </c:numRef>
          </c:cat>
          <c:val>
            <c:numRef>
              <c:f>'15'!$D$15:$P$15</c:f>
              <c:numCache>
                <c:formatCode>0.0</c:formatCode>
                <c:ptCount val="13"/>
                <c:pt idx="0">
                  <c:v>21.4</c:v>
                </c:pt>
                <c:pt idx="1">
                  <c:v>21.4</c:v>
                </c:pt>
                <c:pt idx="2">
                  <c:v>26.6</c:v>
                </c:pt>
                <c:pt idx="3">
                  <c:v>27.7</c:v>
                </c:pt>
                <c:pt idx="4">
                  <c:v>29.5</c:v>
                </c:pt>
                <c:pt idx="5">
                  <c:v>31.2</c:v>
                </c:pt>
                <c:pt idx="6">
                  <c:v>32.799999999999997</c:v>
                </c:pt>
                <c:pt idx="7">
                  <c:v>32.700000000000003</c:v>
                </c:pt>
                <c:pt idx="8">
                  <c:v>31.2</c:v>
                </c:pt>
                <c:pt idx="9">
                  <c:v>32.5</c:v>
                </c:pt>
                <c:pt idx="10">
                  <c:v>34.6</c:v>
                </c:pt>
                <c:pt idx="11">
                  <c:v>36.200000000000003</c:v>
                </c:pt>
                <c:pt idx="12">
                  <c:v>38.700000000000003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4A-6448-B096-6CD471EFB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1"/>
        <c:axId val="2222"/>
      </c:lineChart>
      <c:catAx>
        <c:axId val="1111"/>
        <c:scaling>
          <c:orientation val="minMax"/>
        </c:scaling>
        <c:delete val="0"/>
        <c:axPos val="b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numFmt formatCode="General" sourceLinked="1"/>
        <c:majorTickMark val="out"/>
        <c:minorTickMark val="none"/>
        <c:tickLblPos val="low"/>
        <c:spPr>
          <a:noFill/>
          <a:ln>
            <a:noFill/>
            <a:round/>
          </a:ln>
        </c:spPr>
        <c:txPr>
          <a:bodyPr rot="0" vert="horz" anchor="ctr" anchorCtr="1"/>
          <a:lstStyle/>
          <a:p>
            <a:pPr>
              <a:defRPr sz="700" b="0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endParaRPr lang="it-IT"/>
          </a:p>
        </c:txPr>
        <c:crossAx val="2222"/>
        <c:crosses val="autoZero"/>
        <c:auto val="1"/>
        <c:lblAlgn val="ctr"/>
        <c:lblOffset val="0"/>
        <c:noMultiLvlLbl val="1"/>
      </c:catAx>
      <c:valAx>
        <c:axId val="2222"/>
        <c:scaling>
          <c:orientation val="minMax"/>
          <c:min val="20"/>
        </c:scaling>
        <c:delete val="0"/>
        <c:axPos val="l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title>
          <c:tx>
            <c:rich>
              <a:bodyPr rot="0" vert="horz" anchor="ctr" anchorCtr="1"/>
              <a:lstStyle/>
              <a:p>
                <a:pPr>
                  <a:defRPr sz="1000" b="0" i="0" u="none" baseline="0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r>
                  <a:rPr lang="ko-KR" altLang="en-US" sz="1000" b="0" i="0" u="none" baseline="0">
                    <a:solidFill>
                      <a:srgbClr val="000000"/>
                    </a:solidFill>
                    <a:latin typeface="Calibri"/>
                    <a:ea typeface="Calibri"/>
                  </a:rPr>
                  <a:t>% totale</a:t>
                </a:r>
              </a:p>
            </c:rich>
          </c:tx>
          <c:layout>
            <c:manualLayout>
              <c:xMode val="edge"/>
              <c:yMode val="edge"/>
              <c:x val="2.9080334423845874E-2"/>
              <c:y val="4.2201715231455945E-2"/>
            </c:manualLayout>
          </c:layout>
          <c:overlay val="0"/>
          <c:spPr>
            <a:noFill/>
            <a:ln>
              <a:noFill/>
              <a:round/>
            </a:ln>
          </c:spPr>
        </c:title>
        <c:numFmt formatCode="0" sourceLinked="0"/>
        <c:majorTickMark val="none"/>
        <c:minorTickMark val="none"/>
        <c:tickLblPos val="nextTo"/>
        <c:spPr>
          <a:noFill/>
          <a:ln>
            <a:noFill/>
            <a:round/>
          </a:ln>
        </c:spPr>
        <c:txPr>
          <a:bodyPr/>
          <a:lstStyle/>
          <a:p>
            <a:pPr>
              <a:defRPr sz="700" b="0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endParaRPr lang="it-IT"/>
          </a:p>
        </c:txPr>
        <c:crossAx val="1111"/>
        <c:crosses val="autoZero"/>
        <c:crossBetween val="between"/>
      </c:valAx>
      <c:spPr>
        <a:solidFill>
          <a:srgbClr val="EAEAEA">
            <a:alpha val="100000"/>
          </a:srgbClr>
        </a:solidFill>
        <a:ln w="9525" cap="flat">
          <a:solidFill>
            <a:srgbClr val="FFFFFF">
              <a:alpha val="100000"/>
            </a:srgbClr>
          </a:solidFill>
          <a:round/>
        </a:ln>
      </c:spPr>
    </c:plotArea>
    <c:legend>
      <c:legendPos val="t"/>
      <c:layout>
        <c:manualLayout>
          <c:xMode val="edge"/>
          <c:yMode val="edge"/>
          <c:x val="0.30063541675611166"/>
          <c:y val="0"/>
          <c:w val="0.38418871305208985"/>
          <c:h val="5.8351639166123341E-2"/>
        </c:manualLayout>
      </c:layout>
      <c:overlay val="1"/>
      <c:spPr>
        <a:noFill/>
        <a:ln>
          <a:noFill/>
          <a:round/>
        </a:ln>
      </c:spPr>
      <c:txPr>
        <a:bodyPr rot="0" vert="horz" anchor="ctr" anchorCtr="1"/>
        <a:lstStyle/>
        <a:p>
          <a:pPr>
            <a:defRPr sz="700" b="0" i="0" u="none" baseline="0">
              <a:solidFill>
                <a:srgbClr val="000000"/>
              </a:solidFill>
              <a:latin typeface="Arial"/>
              <a:ea typeface="Arial"/>
            </a:defRPr>
          </a:pPr>
          <a:endParaRPr lang="it-IT"/>
        </a:p>
      </c:txPr>
    </c:legend>
    <c:plotVisOnly val="1"/>
    <c:dispBlanksAs val="zero"/>
    <c:showDLblsOverMax val="1"/>
  </c:chart>
  <c:spPr>
    <a:solidFill>
      <a:srgbClr val="FFFFFF">
        <a:alpha val="100000"/>
      </a:srgbClr>
    </a:solidFill>
    <a:ln>
      <a:noFill/>
      <a:round/>
    </a:ln>
  </c:spPr>
  <c:txPr>
    <a:bodyPr/>
    <a:lstStyle/>
    <a:p>
      <a:pPr>
        <a:defRPr sz="700" b="0" i="0" u="none" baseline="0">
          <a:solidFill>
            <a:srgbClr val="000000"/>
          </a:solidFill>
          <a:latin typeface="Arial"/>
          <a:ea typeface="Arial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3988407699037622E-2"/>
          <c:y val="0.10631671041119863"/>
          <c:w val="0.90156714785651793"/>
          <c:h val="0.82205489938757659"/>
        </c:manualLayout>
      </c:layout>
      <c:lineChart>
        <c:grouping val="standard"/>
        <c:varyColors val="0"/>
        <c:ser>
          <c:idx val="0"/>
          <c:order val="0"/>
          <c:tx>
            <c:strRef>
              <c:f>'15'!$C$6</c:f>
              <c:strCache>
                <c:ptCount val="1"/>
                <c:pt idx="0">
                  <c:v>Francia</c:v>
                </c:pt>
              </c:strCache>
            </c:strRef>
          </c:tx>
          <c:spPr>
            <a:ln w="19050">
              <a:solidFill>
                <a:srgbClr val="4472C4">
                  <a:alpha val="100000"/>
                </a:srgbClr>
              </a:solidFill>
              <a:round/>
            </a:ln>
          </c:spPr>
          <c:marker>
            <c:symbol val="none"/>
          </c:marker>
          <c:cat>
            <c:strRef>
              <c:f>'15'!$D$5:$U$5</c:f>
              <c:strCache>
                <c:ptCount val="18"/>
                <c:pt idx="0">
                  <c:v>1953</c:v>
                </c:pt>
                <c:pt idx="1">
                  <c:v>1954</c:v>
                </c:pt>
                <c:pt idx="2">
                  <c:v>1955</c:v>
                </c:pt>
                <c:pt idx="3">
                  <c:v>1956</c:v>
                </c:pt>
                <c:pt idx="4">
                  <c:v>1957</c:v>
                </c:pt>
                <c:pt idx="5">
                  <c:v>1958</c:v>
                </c:pt>
                <c:pt idx="6">
                  <c:v>1959</c:v>
                </c:pt>
                <c:pt idx="7">
                  <c:v>1960</c:v>
                </c:pt>
                <c:pt idx="8">
                  <c:v>1961</c:v>
                </c:pt>
                <c:pt idx="9">
                  <c:v>1962</c:v>
                </c:pt>
                <c:pt idx="10">
                  <c:v>1963</c:v>
                </c:pt>
                <c:pt idx="11">
                  <c:v>1964</c:v>
                </c:pt>
                <c:pt idx="12">
                  <c:v>1965</c:v>
                </c:pt>
                <c:pt idx="13">
                  <c:v>1966</c:v>
                </c:pt>
                <c:pt idx="14">
                  <c:v>1967</c:v>
                </c:pt>
                <c:pt idx="15">
                  <c:v>1968</c:v>
                </c:pt>
                <c:pt idx="16">
                  <c:v>1969</c:v>
                </c:pt>
                <c:pt idx="17">
                  <c:v>1970</c:v>
                </c:pt>
              </c:strCache>
            </c:strRef>
          </c:cat>
          <c:val>
            <c:numRef>
              <c:f>'15'!$D$6:$U$6</c:f>
              <c:numCache>
                <c:formatCode>0</c:formatCode>
                <c:ptCount val="18"/>
                <c:pt idx="0">
                  <c:v>81.058108995208897</c:v>
                </c:pt>
                <c:pt idx="1">
                  <c:v>87.015973596157906</c:v>
                </c:pt>
                <c:pt idx="2">
                  <c:v>100</c:v>
                </c:pt>
                <c:pt idx="3">
                  <c:v>93.719053668377796</c:v>
                </c:pt>
                <c:pt idx="4">
                  <c:v>105.52583555466499</c:v>
                </c:pt>
                <c:pt idx="5">
                  <c:v>103.392783670212</c:v>
                </c:pt>
                <c:pt idx="6">
                  <c:v>113.14417203107701</c:v>
                </c:pt>
                <c:pt idx="7">
                  <c:v>137.95886758913301</c:v>
                </c:pt>
                <c:pt idx="8">
                  <c:v>145.09455063536799</c:v>
                </c:pt>
                <c:pt idx="9">
                  <c:v>148.695155515614</c:v>
                </c:pt>
                <c:pt idx="10">
                  <c:v>164.58909446276499</c:v>
                </c:pt>
                <c:pt idx="11">
                  <c:v>182.22624983153199</c:v>
                </c:pt>
                <c:pt idx="12">
                  <c:v>203.62320575843501</c:v>
                </c:pt>
                <c:pt idx="13">
                  <c:v>219.76979165038099</c:v>
                </c:pt>
                <c:pt idx="14">
                  <c:v>230.802661678905</c:v>
                </c:pt>
                <c:pt idx="15">
                  <c:v>257.87394211760699</c:v>
                </c:pt>
                <c:pt idx="16">
                  <c:v>303.106749964031</c:v>
                </c:pt>
                <c:pt idx="17">
                  <c:v>360.61145864524201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E7-894D-B3E4-3F5346A63303}"/>
            </c:ext>
          </c:extLst>
        </c:ser>
        <c:ser>
          <c:idx val="1"/>
          <c:order val="1"/>
          <c:tx>
            <c:strRef>
              <c:f>'15'!$C$7</c:f>
              <c:strCache>
                <c:ptCount val="1"/>
                <c:pt idx="0">
                  <c:v>Germania</c:v>
                </c:pt>
              </c:strCache>
            </c:strRef>
          </c:tx>
          <c:spPr>
            <a:ln w="28575">
              <a:solidFill>
                <a:srgbClr val="FFC000">
                  <a:alpha val="100000"/>
                </a:srgbClr>
              </a:solidFill>
              <a:round/>
            </a:ln>
          </c:spPr>
          <c:marker>
            <c:symbol val="none"/>
          </c:marker>
          <c:cat>
            <c:strRef>
              <c:f>'15'!$D$5:$U$5</c:f>
              <c:strCache>
                <c:ptCount val="18"/>
                <c:pt idx="0">
                  <c:v>1953</c:v>
                </c:pt>
                <c:pt idx="1">
                  <c:v>1954</c:v>
                </c:pt>
                <c:pt idx="2">
                  <c:v>1955</c:v>
                </c:pt>
                <c:pt idx="3">
                  <c:v>1956</c:v>
                </c:pt>
                <c:pt idx="4">
                  <c:v>1957</c:v>
                </c:pt>
                <c:pt idx="5">
                  <c:v>1958</c:v>
                </c:pt>
                <c:pt idx="6">
                  <c:v>1959</c:v>
                </c:pt>
                <c:pt idx="7">
                  <c:v>1960</c:v>
                </c:pt>
                <c:pt idx="8">
                  <c:v>1961</c:v>
                </c:pt>
                <c:pt idx="9">
                  <c:v>1962</c:v>
                </c:pt>
                <c:pt idx="10">
                  <c:v>1963</c:v>
                </c:pt>
                <c:pt idx="11">
                  <c:v>1964</c:v>
                </c:pt>
                <c:pt idx="12">
                  <c:v>1965</c:v>
                </c:pt>
                <c:pt idx="13">
                  <c:v>1966</c:v>
                </c:pt>
                <c:pt idx="14">
                  <c:v>1967</c:v>
                </c:pt>
                <c:pt idx="15">
                  <c:v>1968</c:v>
                </c:pt>
                <c:pt idx="16">
                  <c:v>1969</c:v>
                </c:pt>
                <c:pt idx="17">
                  <c:v>1970</c:v>
                </c:pt>
              </c:strCache>
            </c:strRef>
          </c:cat>
          <c:val>
            <c:numRef>
              <c:f>'15'!$D$7:$U$7</c:f>
              <c:numCache>
                <c:formatCode>0</c:formatCode>
                <c:ptCount val="18"/>
                <c:pt idx="0">
                  <c:v>72.671414154105605</c:v>
                </c:pt>
                <c:pt idx="1">
                  <c:v>88.262195327899505</c:v>
                </c:pt>
                <c:pt idx="2">
                  <c:v>100</c:v>
                </c:pt>
                <c:pt idx="3">
                  <c:v>118.28187970239701</c:v>
                </c:pt>
                <c:pt idx="4">
                  <c:v>140.20449052326401</c:v>
                </c:pt>
                <c:pt idx="5">
                  <c:v>144.85835221385</c:v>
                </c:pt>
                <c:pt idx="6">
                  <c:v>161.44888885286201</c:v>
                </c:pt>
                <c:pt idx="7">
                  <c:v>184.04282195841299</c:v>
                </c:pt>
                <c:pt idx="8">
                  <c:v>201.72903654646601</c:v>
                </c:pt>
                <c:pt idx="9">
                  <c:v>211.056484832764</c:v>
                </c:pt>
                <c:pt idx="10">
                  <c:v>233.59826853161599</c:v>
                </c:pt>
                <c:pt idx="11">
                  <c:v>258.87857159262398</c:v>
                </c:pt>
                <c:pt idx="12">
                  <c:v>283.477960120565</c:v>
                </c:pt>
                <c:pt idx="13">
                  <c:v>315.62550241089701</c:v>
                </c:pt>
                <c:pt idx="14">
                  <c:v>340.68964212807401</c:v>
                </c:pt>
                <c:pt idx="15">
                  <c:v>387.45928360765799</c:v>
                </c:pt>
                <c:pt idx="16">
                  <c:v>445.899043612306</c:v>
                </c:pt>
                <c:pt idx="17">
                  <c:v>524.32310475410804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E7-894D-B3E4-3F5346A63303}"/>
            </c:ext>
          </c:extLst>
        </c:ser>
        <c:ser>
          <c:idx val="2"/>
          <c:order val="2"/>
          <c:tx>
            <c:strRef>
              <c:f>'15'!$C$8</c:f>
              <c:strCache>
                <c:ptCount val="1"/>
                <c:pt idx="0">
                  <c:v>Italia</c:v>
                </c:pt>
              </c:strCache>
            </c:strRef>
          </c:tx>
          <c:spPr>
            <a:ln w="28575">
              <a:solidFill>
                <a:srgbClr val="002060">
                  <a:alpha val="100000"/>
                </a:srgbClr>
              </a:solidFill>
              <a:round/>
            </a:ln>
          </c:spPr>
          <c:marker>
            <c:symbol val="none"/>
          </c:marker>
          <c:cat>
            <c:strRef>
              <c:f>'15'!$D$5:$U$5</c:f>
              <c:strCache>
                <c:ptCount val="18"/>
                <c:pt idx="0">
                  <c:v>1953</c:v>
                </c:pt>
                <c:pt idx="1">
                  <c:v>1954</c:v>
                </c:pt>
                <c:pt idx="2">
                  <c:v>1955</c:v>
                </c:pt>
                <c:pt idx="3">
                  <c:v>1956</c:v>
                </c:pt>
                <c:pt idx="4">
                  <c:v>1957</c:v>
                </c:pt>
                <c:pt idx="5">
                  <c:v>1958</c:v>
                </c:pt>
                <c:pt idx="6">
                  <c:v>1959</c:v>
                </c:pt>
                <c:pt idx="7">
                  <c:v>1960</c:v>
                </c:pt>
                <c:pt idx="8">
                  <c:v>1961</c:v>
                </c:pt>
                <c:pt idx="9">
                  <c:v>1962</c:v>
                </c:pt>
                <c:pt idx="10">
                  <c:v>1963</c:v>
                </c:pt>
                <c:pt idx="11">
                  <c:v>1964</c:v>
                </c:pt>
                <c:pt idx="12">
                  <c:v>1965</c:v>
                </c:pt>
                <c:pt idx="13">
                  <c:v>1966</c:v>
                </c:pt>
                <c:pt idx="14">
                  <c:v>1967</c:v>
                </c:pt>
                <c:pt idx="15">
                  <c:v>1968</c:v>
                </c:pt>
                <c:pt idx="16">
                  <c:v>1969</c:v>
                </c:pt>
                <c:pt idx="17">
                  <c:v>1970</c:v>
                </c:pt>
              </c:strCache>
            </c:strRef>
          </c:cat>
          <c:val>
            <c:numRef>
              <c:f>'15'!$D$8:$U$8</c:f>
              <c:numCache>
                <c:formatCode>0</c:formatCode>
                <c:ptCount val="18"/>
                <c:pt idx="0">
                  <c:v>81.2068965517241</c:v>
                </c:pt>
                <c:pt idx="1">
                  <c:v>88.275862068965495</c:v>
                </c:pt>
                <c:pt idx="2">
                  <c:v>100</c:v>
                </c:pt>
                <c:pt idx="3">
                  <c:v>115.60344827586199</c:v>
                </c:pt>
                <c:pt idx="4">
                  <c:v>137.241379310345</c:v>
                </c:pt>
                <c:pt idx="5">
                  <c:v>138.851831896552</c:v>
                </c:pt>
                <c:pt idx="6">
                  <c:v>157.803340517241</c:v>
                </c:pt>
                <c:pt idx="7">
                  <c:v>197.03125</c:v>
                </c:pt>
                <c:pt idx="8">
                  <c:v>225.431034482759</c:v>
                </c:pt>
                <c:pt idx="9">
                  <c:v>251.46551724137899</c:v>
                </c:pt>
                <c:pt idx="10">
                  <c:v>272.41379310344797</c:v>
                </c:pt>
                <c:pt idx="11">
                  <c:v>321.20689655172401</c:v>
                </c:pt>
                <c:pt idx="12">
                  <c:v>387.84482758620697</c:v>
                </c:pt>
                <c:pt idx="13">
                  <c:v>433.10344827586198</c:v>
                </c:pt>
                <c:pt idx="14">
                  <c:v>469.05172413793099</c:v>
                </c:pt>
                <c:pt idx="15">
                  <c:v>548.79310344827604</c:v>
                </c:pt>
                <c:pt idx="16">
                  <c:v>631.89655172413802</c:v>
                </c:pt>
                <c:pt idx="17">
                  <c:v>711.46551724137896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E7-894D-B3E4-3F5346A63303}"/>
            </c:ext>
          </c:extLst>
        </c:ser>
        <c:ser>
          <c:idx val="3"/>
          <c:order val="3"/>
          <c:tx>
            <c:strRef>
              <c:f>'15'!$C$9</c:f>
              <c:strCache>
                <c:ptCount val="1"/>
                <c:pt idx="0">
                  <c:v>Spagna</c:v>
                </c:pt>
              </c:strCache>
            </c:strRef>
          </c:tx>
          <c:spPr>
            <a:ln w="19050">
              <a:solidFill>
                <a:srgbClr val="FF0000">
                  <a:alpha val="100000"/>
                </a:srgbClr>
              </a:solidFill>
              <a:prstDash val="sysDash"/>
              <a:round/>
            </a:ln>
          </c:spPr>
          <c:marker>
            <c:symbol val="none"/>
          </c:marker>
          <c:cat>
            <c:strRef>
              <c:f>'15'!$D$5:$U$5</c:f>
              <c:strCache>
                <c:ptCount val="18"/>
                <c:pt idx="0">
                  <c:v>1953</c:v>
                </c:pt>
                <c:pt idx="1">
                  <c:v>1954</c:v>
                </c:pt>
                <c:pt idx="2">
                  <c:v>1955</c:v>
                </c:pt>
                <c:pt idx="3">
                  <c:v>1956</c:v>
                </c:pt>
                <c:pt idx="4">
                  <c:v>1957</c:v>
                </c:pt>
                <c:pt idx="5">
                  <c:v>1958</c:v>
                </c:pt>
                <c:pt idx="6">
                  <c:v>1959</c:v>
                </c:pt>
                <c:pt idx="7">
                  <c:v>1960</c:v>
                </c:pt>
                <c:pt idx="8">
                  <c:v>1961</c:v>
                </c:pt>
                <c:pt idx="9">
                  <c:v>1962</c:v>
                </c:pt>
                <c:pt idx="10">
                  <c:v>1963</c:v>
                </c:pt>
                <c:pt idx="11">
                  <c:v>1964</c:v>
                </c:pt>
                <c:pt idx="12">
                  <c:v>1965</c:v>
                </c:pt>
                <c:pt idx="13">
                  <c:v>1966</c:v>
                </c:pt>
                <c:pt idx="14">
                  <c:v>1967</c:v>
                </c:pt>
                <c:pt idx="15">
                  <c:v>1968</c:v>
                </c:pt>
                <c:pt idx="16">
                  <c:v>1969</c:v>
                </c:pt>
                <c:pt idx="17">
                  <c:v>1970</c:v>
                </c:pt>
              </c:strCache>
            </c:strRef>
          </c:cat>
          <c:val>
            <c:numRef>
              <c:f>'15'!$D$9:$U$9</c:f>
              <c:numCache>
                <c:formatCode>0</c:formatCode>
                <c:ptCount val="18"/>
                <c:pt idx="0">
                  <c:v>108.071748878924</c:v>
                </c:pt>
                <c:pt idx="1">
                  <c:v>104.03587443946201</c:v>
                </c:pt>
                <c:pt idx="2">
                  <c:v>100</c:v>
                </c:pt>
                <c:pt idx="3">
                  <c:v>99.103139013452903</c:v>
                </c:pt>
                <c:pt idx="4">
                  <c:v>106.726457399103</c:v>
                </c:pt>
                <c:pt idx="5">
                  <c:v>108.968609865471</c:v>
                </c:pt>
                <c:pt idx="6">
                  <c:v>112.331838565022</c:v>
                </c:pt>
                <c:pt idx="7">
                  <c:v>162.55605381165901</c:v>
                </c:pt>
                <c:pt idx="8">
                  <c:v>159.19282511210801</c:v>
                </c:pt>
                <c:pt idx="9">
                  <c:v>165.17197309417</c:v>
                </c:pt>
                <c:pt idx="10">
                  <c:v>164.872869955157</c:v>
                </c:pt>
                <c:pt idx="11">
                  <c:v>206.24058295964099</c:v>
                </c:pt>
                <c:pt idx="12">
                  <c:v>209.67869955156999</c:v>
                </c:pt>
                <c:pt idx="13">
                  <c:v>281.053811659193</c:v>
                </c:pt>
                <c:pt idx="14">
                  <c:v>305.39686098654698</c:v>
                </c:pt>
                <c:pt idx="15">
                  <c:v>356.37443946188301</c:v>
                </c:pt>
                <c:pt idx="16">
                  <c:v>426.04035874439501</c:v>
                </c:pt>
                <c:pt idx="17">
                  <c:v>535.52242152466397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E7-894D-B3E4-3F5346A63303}"/>
            </c:ext>
          </c:extLst>
        </c:ser>
        <c:ser>
          <c:idx val="4"/>
          <c:order val="4"/>
          <c:tx>
            <c:strRef>
              <c:f>'15'!$C$10</c:f>
              <c:strCache>
                <c:ptCount val="1"/>
                <c:pt idx="0">
                  <c:v>R.Unito</c:v>
                </c:pt>
              </c:strCache>
            </c:strRef>
          </c:tx>
          <c:spPr>
            <a:ln w="19050">
              <a:solidFill>
                <a:srgbClr val="7030A0">
                  <a:alpha val="100000"/>
                </a:srgbClr>
              </a:solidFill>
              <a:prstDash val="dashDot"/>
              <a:round/>
            </a:ln>
          </c:spPr>
          <c:marker>
            <c:symbol val="none"/>
          </c:marker>
          <c:cat>
            <c:strRef>
              <c:f>'15'!$D$5:$U$5</c:f>
              <c:strCache>
                <c:ptCount val="18"/>
                <c:pt idx="0">
                  <c:v>1953</c:v>
                </c:pt>
                <c:pt idx="1">
                  <c:v>1954</c:v>
                </c:pt>
                <c:pt idx="2">
                  <c:v>1955</c:v>
                </c:pt>
                <c:pt idx="3">
                  <c:v>1956</c:v>
                </c:pt>
                <c:pt idx="4">
                  <c:v>1957</c:v>
                </c:pt>
                <c:pt idx="5">
                  <c:v>1958</c:v>
                </c:pt>
                <c:pt idx="6">
                  <c:v>1959</c:v>
                </c:pt>
                <c:pt idx="7">
                  <c:v>1960</c:v>
                </c:pt>
                <c:pt idx="8">
                  <c:v>1961</c:v>
                </c:pt>
                <c:pt idx="9">
                  <c:v>1962</c:v>
                </c:pt>
                <c:pt idx="10">
                  <c:v>1963</c:v>
                </c:pt>
                <c:pt idx="11">
                  <c:v>1964</c:v>
                </c:pt>
                <c:pt idx="12">
                  <c:v>1965</c:v>
                </c:pt>
                <c:pt idx="13">
                  <c:v>1966</c:v>
                </c:pt>
                <c:pt idx="14">
                  <c:v>1967</c:v>
                </c:pt>
                <c:pt idx="15">
                  <c:v>1968</c:v>
                </c:pt>
                <c:pt idx="16">
                  <c:v>1969</c:v>
                </c:pt>
                <c:pt idx="17">
                  <c:v>1970</c:v>
                </c:pt>
              </c:strCache>
            </c:strRef>
          </c:cat>
          <c:val>
            <c:numRef>
              <c:f>'15'!$D$10:$U$10</c:f>
              <c:numCache>
                <c:formatCode>0</c:formatCode>
                <c:ptCount val="18"/>
                <c:pt idx="0">
                  <c:v>88.8888888888889</c:v>
                </c:pt>
                <c:pt idx="1">
                  <c:v>91.765873015872998</c:v>
                </c:pt>
                <c:pt idx="2">
                  <c:v>100</c:v>
                </c:pt>
                <c:pt idx="3">
                  <c:v>109.722222222222</c:v>
                </c:pt>
                <c:pt idx="4">
                  <c:v>115.873015873016</c:v>
                </c:pt>
                <c:pt idx="5">
                  <c:v>112.136243386243</c:v>
                </c:pt>
                <c:pt idx="6">
                  <c:v>117.526455026455</c:v>
                </c:pt>
                <c:pt idx="7">
                  <c:v>125.29761904761899</c:v>
                </c:pt>
                <c:pt idx="8">
                  <c:v>130.78703703703701</c:v>
                </c:pt>
                <c:pt idx="9">
                  <c:v>134.32539682539701</c:v>
                </c:pt>
                <c:pt idx="10">
                  <c:v>144.77513227513199</c:v>
                </c:pt>
                <c:pt idx="11">
                  <c:v>152.11640211640201</c:v>
                </c:pt>
                <c:pt idx="12">
                  <c:v>163.09523809523799</c:v>
                </c:pt>
                <c:pt idx="13">
                  <c:v>174.437830687831</c:v>
                </c:pt>
                <c:pt idx="14">
                  <c:v>171.168745275888</c:v>
                </c:pt>
                <c:pt idx="15">
                  <c:v>182.596371882086</c:v>
                </c:pt>
                <c:pt idx="16">
                  <c:v>208.39002267573699</c:v>
                </c:pt>
                <c:pt idx="17">
                  <c:v>229.478458049887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E7-894D-B3E4-3F5346A63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1"/>
        <c:axId val="2222"/>
      </c:lineChart>
      <c:catAx>
        <c:axId val="1111"/>
        <c:scaling>
          <c:orientation val="minMax"/>
        </c:scaling>
        <c:delete val="0"/>
        <c:axPos val="b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low"/>
        <c:spPr>
          <a:noFill/>
          <a:ln>
            <a:noFill/>
            <a:round/>
          </a:ln>
        </c:spPr>
        <c:txPr>
          <a:bodyPr rot="0" vert="horz" anchor="ctr" anchorCtr="1"/>
          <a:lstStyle/>
          <a:p>
            <a:pPr>
              <a:defRPr sz="700" b="0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endParaRPr lang="it-IT"/>
          </a:p>
        </c:txPr>
        <c:crossAx val="2222"/>
        <c:crosses val="autoZero"/>
        <c:auto val="1"/>
        <c:lblAlgn val="ctr"/>
        <c:lblOffset val="0"/>
        <c:noMultiLvlLbl val="1"/>
      </c:catAx>
      <c:valAx>
        <c:axId val="2222"/>
        <c:scaling>
          <c:orientation val="minMax"/>
          <c:max val="720"/>
          <c:min val="0"/>
        </c:scaling>
        <c:delete val="0"/>
        <c:axPos val="l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  <a:round/>
          </a:ln>
        </c:spPr>
        <c:txPr>
          <a:bodyPr/>
          <a:lstStyle/>
          <a:p>
            <a:pPr>
              <a:defRPr sz="700" b="0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endParaRPr lang="it-IT"/>
          </a:p>
        </c:txPr>
        <c:crossAx val="1111"/>
        <c:crosses val="autoZero"/>
        <c:crossBetween val="midCat"/>
        <c:majorUnit val="100"/>
      </c:valAx>
      <c:spPr>
        <a:solidFill>
          <a:srgbClr val="EAEAEA">
            <a:alpha val="100000"/>
          </a:srgbClr>
        </a:solidFill>
        <a:ln w="9525" cap="flat">
          <a:solidFill>
            <a:srgbClr val="FFFFFF">
              <a:alpha val="100000"/>
            </a:srgbClr>
          </a:solidFill>
          <a:round/>
        </a:ln>
      </c:spPr>
    </c:plotArea>
    <c:legend>
      <c:legendPos val="t"/>
      <c:layout>
        <c:manualLayout>
          <c:xMode val="edge"/>
          <c:yMode val="edge"/>
          <c:x val="6.8922682374627066E-4"/>
          <c:y val="0"/>
          <c:w val="0.99931077317625372"/>
          <c:h val="8.9102429075346448E-2"/>
        </c:manualLayout>
      </c:layout>
      <c:overlay val="1"/>
      <c:spPr>
        <a:noFill/>
        <a:ln>
          <a:noFill/>
          <a:round/>
        </a:ln>
      </c:spPr>
      <c:txPr>
        <a:bodyPr rot="0" vert="horz" anchor="ctr" anchorCtr="1"/>
        <a:lstStyle/>
        <a:p>
          <a:pPr>
            <a:defRPr sz="700" b="0" i="0" u="none" baseline="0">
              <a:solidFill>
                <a:srgbClr val="000000"/>
              </a:solidFill>
              <a:latin typeface="Arial"/>
              <a:ea typeface="Arial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>
        <a:alpha val="100000"/>
      </a:srgbClr>
    </a:solidFill>
    <a:ln>
      <a:noFill/>
      <a:round/>
    </a:ln>
  </c:spPr>
  <c:txPr>
    <a:bodyPr/>
    <a:lstStyle/>
    <a:p>
      <a:pPr>
        <a:defRPr sz="700" b="0" i="0" u="none" baseline="0">
          <a:solidFill>
            <a:srgbClr val="000000"/>
          </a:solidFill>
          <a:latin typeface="Arial"/>
          <a:ea typeface="Arial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7.2933117847142612E-2"/>
          <c:y val="0.12562683047986387"/>
          <c:w val="0.89415499971811396"/>
          <c:h val="0.80066622161983558"/>
        </c:manualLayout>
      </c:layout>
      <c:areaChart>
        <c:grouping val="stacked"/>
        <c:varyColors val="0"/>
        <c:ser>
          <c:idx val="0"/>
          <c:order val="0"/>
          <c:tx>
            <c:strRef>
              <c:f>'16'!$C$5</c:f>
              <c:strCache>
                <c:ptCount val="1"/>
                <c:pt idx="0">
                  <c:v>Germania</c:v>
                </c:pt>
              </c:strCache>
            </c:strRef>
          </c:tx>
          <c:spPr>
            <a:solidFill>
              <a:srgbClr val="FFC000">
                <a:alpha val="100000"/>
              </a:srgbClr>
            </a:solidFill>
            <a:ln>
              <a:noFill/>
              <a:round/>
            </a:ln>
          </c:spPr>
          <c:cat>
            <c:numRef>
              <c:f>'16'!$B$6:$B$57</c:f>
              <c:numCache>
                <c:formatCode>General</c:formatCode>
                <c:ptCount val="52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  <c:pt idx="46">
                  <c:v>2017</c:v>
                </c:pt>
                <c:pt idx="47">
                  <c:v>2018</c:v>
                </c:pt>
                <c:pt idx="48">
                  <c:v>2019</c:v>
                </c:pt>
                <c:pt idx="49">
                  <c:v>2020</c:v>
                </c:pt>
                <c:pt idx="50">
                  <c:v>2021</c:v>
                </c:pt>
                <c:pt idx="51">
                  <c:v>2022</c:v>
                </c:pt>
              </c:numCache>
            </c:numRef>
          </c:cat>
          <c:val>
            <c:numRef>
              <c:f>'16'!$C$6:$C$57</c:f>
              <c:numCache>
                <c:formatCode>0.0</c:formatCode>
                <c:ptCount val="52"/>
                <c:pt idx="0">
                  <c:v>22.760975869999999</c:v>
                </c:pt>
                <c:pt idx="1">
                  <c:v>22.946670910000002</c:v>
                </c:pt>
                <c:pt idx="2">
                  <c:v>21.758304129999999</c:v>
                </c:pt>
                <c:pt idx="3">
                  <c:v>18.488081950000002</c:v>
                </c:pt>
                <c:pt idx="4">
                  <c:v>18.642514439999999</c:v>
                </c:pt>
                <c:pt idx="5">
                  <c:v>18.989908759999999</c:v>
                </c:pt>
                <c:pt idx="6">
                  <c:v>18.554010430000002</c:v>
                </c:pt>
                <c:pt idx="7">
                  <c:v>19.055522839999998</c:v>
                </c:pt>
                <c:pt idx="8">
                  <c:v>18.92439718</c:v>
                </c:pt>
                <c:pt idx="9">
                  <c:v>18.372766309999999</c:v>
                </c:pt>
                <c:pt idx="10">
                  <c:v>15.597636250000001</c:v>
                </c:pt>
                <c:pt idx="11">
                  <c:v>15.639128060000001</c:v>
                </c:pt>
                <c:pt idx="12">
                  <c:v>16.57841213</c:v>
                </c:pt>
                <c:pt idx="13">
                  <c:v>16.14244231</c:v>
                </c:pt>
                <c:pt idx="14">
                  <c:v>16.16790202</c:v>
                </c:pt>
                <c:pt idx="15">
                  <c:v>18.16652925</c:v>
                </c:pt>
                <c:pt idx="16">
                  <c:v>18.590235530000001</c:v>
                </c:pt>
                <c:pt idx="17">
                  <c:v>18.09421661</c:v>
                </c:pt>
                <c:pt idx="18">
                  <c:v>16.97987268</c:v>
                </c:pt>
                <c:pt idx="19">
                  <c:v>19.174520659999999</c:v>
                </c:pt>
                <c:pt idx="20">
                  <c:v>21.007975030000001</c:v>
                </c:pt>
                <c:pt idx="21">
                  <c:v>20.453172389999999</c:v>
                </c:pt>
                <c:pt idx="22">
                  <c:v>19.485363419999999</c:v>
                </c:pt>
                <c:pt idx="23">
                  <c:v>19.022377370000001</c:v>
                </c:pt>
                <c:pt idx="24">
                  <c:v>18.97304776</c:v>
                </c:pt>
                <c:pt idx="25">
                  <c:v>17.43349821</c:v>
                </c:pt>
                <c:pt idx="26">
                  <c:v>16.363004419999999</c:v>
                </c:pt>
                <c:pt idx="27">
                  <c:v>16.510453340000002</c:v>
                </c:pt>
                <c:pt idx="28">
                  <c:v>16.74622037</c:v>
                </c:pt>
                <c:pt idx="29">
                  <c:v>15.21343575</c:v>
                </c:pt>
                <c:pt idx="30">
                  <c:v>14.69689511</c:v>
                </c:pt>
                <c:pt idx="31">
                  <c:v>13.82112064</c:v>
                </c:pt>
                <c:pt idx="32">
                  <c:v>14.065183409999999</c:v>
                </c:pt>
                <c:pt idx="33">
                  <c:v>13.62607743</c:v>
                </c:pt>
                <c:pt idx="34">
                  <c:v>13.193170439999999</c:v>
                </c:pt>
                <c:pt idx="35">
                  <c:v>13.22521658</c:v>
                </c:pt>
                <c:pt idx="36">
                  <c:v>12.939897970000001</c:v>
                </c:pt>
                <c:pt idx="37">
                  <c:v>12.77867753</c:v>
                </c:pt>
                <c:pt idx="38">
                  <c:v>12.64240195</c:v>
                </c:pt>
                <c:pt idx="39">
                  <c:v>13.03114336</c:v>
                </c:pt>
                <c:pt idx="40">
                  <c:v>13.113373859999999</c:v>
                </c:pt>
                <c:pt idx="41">
                  <c:v>12.520694779999999</c:v>
                </c:pt>
                <c:pt idx="42">
                  <c:v>12.41848433</c:v>
                </c:pt>
                <c:pt idx="43">
                  <c:v>12.59361402</c:v>
                </c:pt>
                <c:pt idx="44">
                  <c:v>12.320186720000001</c:v>
                </c:pt>
                <c:pt idx="45">
                  <c:v>12.63623362</c:v>
                </c:pt>
                <c:pt idx="46">
                  <c:v>12.46357615</c:v>
                </c:pt>
                <c:pt idx="47">
                  <c:v>12.51604874</c:v>
                </c:pt>
                <c:pt idx="48">
                  <c:v>12.186317020000001</c:v>
                </c:pt>
                <c:pt idx="49">
                  <c:v>12.82324298</c:v>
                </c:pt>
                <c:pt idx="50">
                  <c:v>12.959776339999999</c:v>
                </c:pt>
                <c:pt idx="51">
                  <c:v>12.478303289999999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56-5B4D-989B-28A1A95D58B8}"/>
            </c:ext>
          </c:extLst>
        </c:ser>
        <c:ser>
          <c:idx val="1"/>
          <c:order val="1"/>
          <c:tx>
            <c:strRef>
              <c:f>'16'!$D$5</c:f>
              <c:strCache>
                <c:ptCount val="1"/>
                <c:pt idx="0">
                  <c:v>Francia</c:v>
                </c:pt>
              </c:strCache>
            </c:strRef>
          </c:tx>
          <c:spPr>
            <a:solidFill>
              <a:srgbClr val="4472C4">
                <a:alpha val="100000"/>
              </a:srgbClr>
            </a:solidFill>
            <a:ln>
              <a:noFill/>
              <a:round/>
            </a:ln>
          </c:spPr>
          <c:cat>
            <c:numRef>
              <c:f>'16'!$B$6:$B$57</c:f>
              <c:numCache>
                <c:formatCode>General</c:formatCode>
                <c:ptCount val="52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  <c:pt idx="46">
                  <c:v>2017</c:v>
                </c:pt>
                <c:pt idx="47">
                  <c:v>2018</c:v>
                </c:pt>
                <c:pt idx="48">
                  <c:v>2019</c:v>
                </c:pt>
                <c:pt idx="49">
                  <c:v>2020</c:v>
                </c:pt>
                <c:pt idx="50">
                  <c:v>2021</c:v>
                </c:pt>
                <c:pt idx="51">
                  <c:v>2022</c:v>
                </c:pt>
              </c:numCache>
            </c:numRef>
          </c:cat>
          <c:val>
            <c:numRef>
              <c:f>'16'!$D$6:$D$57</c:f>
              <c:numCache>
                <c:formatCode>0.0</c:formatCode>
                <c:ptCount val="52"/>
                <c:pt idx="0">
                  <c:v>13.549750189999999</c:v>
                </c:pt>
                <c:pt idx="1">
                  <c:v>14.171626529999999</c:v>
                </c:pt>
                <c:pt idx="2">
                  <c:v>14.475355629999999</c:v>
                </c:pt>
                <c:pt idx="3">
                  <c:v>12.61015168</c:v>
                </c:pt>
                <c:pt idx="4">
                  <c:v>13.25221938</c:v>
                </c:pt>
                <c:pt idx="5">
                  <c:v>15.11403346</c:v>
                </c:pt>
                <c:pt idx="6">
                  <c:v>14.303346919999999</c:v>
                </c:pt>
                <c:pt idx="7">
                  <c:v>14.26406811</c:v>
                </c:pt>
                <c:pt idx="8">
                  <c:v>14.81049417</c:v>
                </c:pt>
                <c:pt idx="9">
                  <c:v>15.16311119</c:v>
                </c:pt>
                <c:pt idx="10">
                  <c:v>13.640870639999999</c:v>
                </c:pt>
                <c:pt idx="11">
                  <c:v>15.22626009</c:v>
                </c:pt>
                <c:pt idx="12">
                  <c:v>14.750387379999999</c:v>
                </c:pt>
                <c:pt idx="13">
                  <c:v>14.04982259</c:v>
                </c:pt>
                <c:pt idx="14">
                  <c:v>14.048358070000001</c:v>
                </c:pt>
                <c:pt idx="15">
                  <c:v>15.623088299999999</c:v>
                </c:pt>
                <c:pt idx="16">
                  <c:v>16.346133989999998</c:v>
                </c:pt>
                <c:pt idx="17">
                  <c:v>16.59484264</c:v>
                </c:pt>
                <c:pt idx="18">
                  <c:v>16.29500419</c:v>
                </c:pt>
                <c:pt idx="19">
                  <c:v>16.344460099999999</c:v>
                </c:pt>
                <c:pt idx="20">
                  <c:v>15.21363818</c:v>
                </c:pt>
                <c:pt idx="21">
                  <c:v>14.685191659999999</c:v>
                </c:pt>
                <c:pt idx="22">
                  <c:v>13.15120845</c:v>
                </c:pt>
                <c:pt idx="23">
                  <c:v>13.08691629</c:v>
                </c:pt>
                <c:pt idx="24">
                  <c:v>13.139247490000001</c:v>
                </c:pt>
                <c:pt idx="25">
                  <c:v>12.515860079999999</c:v>
                </c:pt>
                <c:pt idx="26">
                  <c:v>12.179457940000001</c:v>
                </c:pt>
                <c:pt idx="27">
                  <c:v>12.75991718</c:v>
                </c:pt>
                <c:pt idx="28">
                  <c:v>13.21233722</c:v>
                </c:pt>
                <c:pt idx="29">
                  <c:v>12.76286163</c:v>
                </c:pt>
                <c:pt idx="30">
                  <c:v>12.34417959</c:v>
                </c:pt>
                <c:pt idx="31">
                  <c:v>12.26478818</c:v>
                </c:pt>
                <c:pt idx="32">
                  <c:v>12.481494189999999</c:v>
                </c:pt>
                <c:pt idx="33">
                  <c:v>12.388508310000001</c:v>
                </c:pt>
                <c:pt idx="34">
                  <c:v>12.315229889999999</c:v>
                </c:pt>
                <c:pt idx="35">
                  <c:v>11.76587069</c:v>
                </c:pt>
                <c:pt idx="36">
                  <c:v>11.50065384</c:v>
                </c:pt>
                <c:pt idx="37">
                  <c:v>11.2537761</c:v>
                </c:pt>
                <c:pt idx="38">
                  <c:v>11.63578616</c:v>
                </c:pt>
                <c:pt idx="39">
                  <c:v>11.64302423</c:v>
                </c:pt>
                <c:pt idx="40">
                  <c:v>11.59629559</c:v>
                </c:pt>
                <c:pt idx="41">
                  <c:v>11.08909613</c:v>
                </c:pt>
                <c:pt idx="42">
                  <c:v>10.835912690000001</c:v>
                </c:pt>
                <c:pt idx="43">
                  <c:v>10.543057409999999</c:v>
                </c:pt>
                <c:pt idx="44">
                  <c:v>10.35212598</c:v>
                </c:pt>
                <c:pt idx="45">
                  <c:v>10.54985595</c:v>
                </c:pt>
                <c:pt idx="46">
                  <c:v>10.30441108</c:v>
                </c:pt>
                <c:pt idx="47">
                  <c:v>10.465802399999999</c:v>
                </c:pt>
                <c:pt idx="48">
                  <c:v>10.52792738</c:v>
                </c:pt>
                <c:pt idx="49">
                  <c:v>10.344233259999999</c:v>
                </c:pt>
                <c:pt idx="50">
                  <c:v>10.27159483</c:v>
                </c:pt>
                <c:pt idx="51">
                  <c:v>10.075802729999999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56-5B4D-989B-28A1A95D58B8}"/>
            </c:ext>
          </c:extLst>
        </c:ser>
        <c:ser>
          <c:idx val="2"/>
          <c:order val="2"/>
          <c:tx>
            <c:strRef>
              <c:f>'16'!$E$5</c:f>
              <c:strCache>
                <c:ptCount val="1"/>
                <c:pt idx="0">
                  <c:v>Spagna</c:v>
                </c:pt>
              </c:strCache>
            </c:strRef>
          </c:tx>
          <c:spPr>
            <a:solidFill>
              <a:srgbClr val="C00000">
                <a:alpha val="100000"/>
              </a:srgbClr>
            </a:solidFill>
            <a:ln>
              <a:noFill/>
              <a:round/>
            </a:ln>
          </c:spPr>
          <c:cat>
            <c:numRef>
              <c:f>'16'!$B$6:$B$57</c:f>
              <c:numCache>
                <c:formatCode>General</c:formatCode>
                <c:ptCount val="52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  <c:pt idx="46">
                  <c:v>2017</c:v>
                </c:pt>
                <c:pt idx="47">
                  <c:v>2018</c:v>
                </c:pt>
                <c:pt idx="48">
                  <c:v>2019</c:v>
                </c:pt>
                <c:pt idx="49">
                  <c:v>2020</c:v>
                </c:pt>
                <c:pt idx="50">
                  <c:v>2021</c:v>
                </c:pt>
                <c:pt idx="51">
                  <c:v>2022</c:v>
                </c:pt>
              </c:numCache>
            </c:numRef>
          </c:cat>
          <c:val>
            <c:numRef>
              <c:f>'16'!$E$6:$E$57</c:f>
              <c:numCache>
                <c:formatCode>0.0</c:formatCode>
                <c:ptCount val="52"/>
                <c:pt idx="0">
                  <c:v>1.719464229</c:v>
                </c:pt>
                <c:pt idx="1">
                  <c:v>2.2037437739999999</c:v>
                </c:pt>
                <c:pt idx="2">
                  <c:v>2.6103838769999999</c:v>
                </c:pt>
                <c:pt idx="3">
                  <c:v>2.5526955149999999</c:v>
                </c:pt>
                <c:pt idx="4">
                  <c:v>2.1343407939999999</c:v>
                </c:pt>
                <c:pt idx="5">
                  <c:v>2.0461828130000002</c:v>
                </c:pt>
                <c:pt idx="6">
                  <c:v>1.9602820969999999</c:v>
                </c:pt>
                <c:pt idx="7">
                  <c:v>1.56413414</c:v>
                </c:pt>
                <c:pt idx="8">
                  <c:v>1.955742257</c:v>
                </c:pt>
                <c:pt idx="9">
                  <c:v>2.0083053419999999</c:v>
                </c:pt>
                <c:pt idx="10">
                  <c:v>1.7140639369999999</c:v>
                </c:pt>
                <c:pt idx="11">
                  <c:v>1.898974709</c:v>
                </c:pt>
                <c:pt idx="12">
                  <c:v>1.762384304</c:v>
                </c:pt>
                <c:pt idx="13">
                  <c:v>1.5756083110000001</c:v>
                </c:pt>
                <c:pt idx="14">
                  <c:v>1.7051836819999999</c:v>
                </c:pt>
                <c:pt idx="15">
                  <c:v>2.438994449</c:v>
                </c:pt>
                <c:pt idx="16">
                  <c:v>3.6595270210000002</c:v>
                </c:pt>
                <c:pt idx="17">
                  <c:v>4.2422414049999997</c:v>
                </c:pt>
                <c:pt idx="18">
                  <c:v>4.9029157940000001</c:v>
                </c:pt>
                <c:pt idx="19">
                  <c:v>5.2461825449999999</c:v>
                </c:pt>
                <c:pt idx="20">
                  <c:v>5.2861605909999998</c:v>
                </c:pt>
                <c:pt idx="21">
                  <c:v>5.26871533</c:v>
                </c:pt>
                <c:pt idx="22">
                  <c:v>4.3815010079999999</c:v>
                </c:pt>
                <c:pt idx="23">
                  <c:v>4.6993692720000002</c:v>
                </c:pt>
                <c:pt idx="24">
                  <c:v>4.970120122</c:v>
                </c:pt>
                <c:pt idx="25">
                  <c:v>4.9976262809999996</c:v>
                </c:pt>
                <c:pt idx="26">
                  <c:v>5.1801262469999996</c:v>
                </c:pt>
                <c:pt idx="27">
                  <c:v>5.8113502600000002</c:v>
                </c:pt>
                <c:pt idx="28">
                  <c:v>6.4639981779999998</c:v>
                </c:pt>
                <c:pt idx="29">
                  <c:v>6.334492129</c:v>
                </c:pt>
                <c:pt idx="30">
                  <c:v>6.2498310090000002</c:v>
                </c:pt>
                <c:pt idx="31">
                  <c:v>6.4573534920000002</c:v>
                </c:pt>
                <c:pt idx="32">
                  <c:v>7.1628868890000001</c:v>
                </c:pt>
                <c:pt idx="33">
                  <c:v>7.2941830100000002</c:v>
                </c:pt>
                <c:pt idx="34">
                  <c:v>7.5053578129999998</c:v>
                </c:pt>
                <c:pt idx="35">
                  <c:v>7.3739768330000004</c:v>
                </c:pt>
                <c:pt idx="36">
                  <c:v>7.4933042360000002</c:v>
                </c:pt>
                <c:pt idx="37">
                  <c:v>6.5703280709999996</c:v>
                </c:pt>
                <c:pt idx="38">
                  <c:v>5.7246580610000004</c:v>
                </c:pt>
                <c:pt idx="39">
                  <c:v>5.8188410790000002</c:v>
                </c:pt>
                <c:pt idx="40">
                  <c:v>5.2922211289999996</c:v>
                </c:pt>
                <c:pt idx="41">
                  <c:v>4.6998272310000004</c:v>
                </c:pt>
                <c:pt idx="42">
                  <c:v>4.4065610509999997</c:v>
                </c:pt>
                <c:pt idx="43">
                  <c:v>4.5300653219999996</c:v>
                </c:pt>
                <c:pt idx="44">
                  <c:v>4.7947957900000002</c:v>
                </c:pt>
                <c:pt idx="45">
                  <c:v>5.0540001590000001</c:v>
                </c:pt>
                <c:pt idx="46">
                  <c:v>5.1833010880000003</c:v>
                </c:pt>
                <c:pt idx="47">
                  <c:v>5.2056508780000001</c:v>
                </c:pt>
                <c:pt idx="48">
                  <c:v>5.1075373749999997</c:v>
                </c:pt>
                <c:pt idx="49">
                  <c:v>4.7765673240000002</c:v>
                </c:pt>
                <c:pt idx="50">
                  <c:v>5.0370721270000001</c:v>
                </c:pt>
                <c:pt idx="51">
                  <c:v>5.1665978470000002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56-5B4D-989B-28A1A95D58B8}"/>
            </c:ext>
          </c:extLst>
        </c:ser>
        <c:ser>
          <c:idx val="3"/>
          <c:order val="3"/>
          <c:tx>
            <c:strRef>
              <c:f>'16'!$F$5</c:f>
              <c:strCache>
                <c:ptCount val="1"/>
                <c:pt idx="0">
                  <c:v>Svizzera</c:v>
                </c:pt>
              </c:strCache>
            </c:strRef>
          </c:tx>
          <c:spPr>
            <a:solidFill>
              <a:srgbClr val="D9D9D9">
                <a:alpha val="100000"/>
              </a:srgbClr>
            </a:solidFill>
            <a:ln>
              <a:noFill/>
              <a:round/>
            </a:ln>
          </c:spPr>
          <c:cat>
            <c:numRef>
              <c:f>'16'!$B$6:$B$57</c:f>
              <c:numCache>
                <c:formatCode>General</c:formatCode>
                <c:ptCount val="52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  <c:pt idx="46">
                  <c:v>2017</c:v>
                </c:pt>
                <c:pt idx="47">
                  <c:v>2018</c:v>
                </c:pt>
                <c:pt idx="48">
                  <c:v>2019</c:v>
                </c:pt>
                <c:pt idx="49">
                  <c:v>2020</c:v>
                </c:pt>
                <c:pt idx="50">
                  <c:v>2021</c:v>
                </c:pt>
                <c:pt idx="51">
                  <c:v>2022</c:v>
                </c:pt>
              </c:numCache>
            </c:numRef>
          </c:cat>
          <c:val>
            <c:numRef>
              <c:f>'16'!$F$6:$F$57</c:f>
              <c:numCache>
                <c:formatCode>0.0</c:formatCode>
                <c:ptCount val="52"/>
                <c:pt idx="0">
                  <c:v>4.7125810570000004</c:v>
                </c:pt>
                <c:pt idx="1">
                  <c:v>4.4743984760000002</c:v>
                </c:pt>
                <c:pt idx="2">
                  <c:v>4.6842764350000001</c:v>
                </c:pt>
                <c:pt idx="3">
                  <c:v>4.1660647449999999</c:v>
                </c:pt>
                <c:pt idx="4">
                  <c:v>3.7785502919999998</c:v>
                </c:pt>
                <c:pt idx="5">
                  <c:v>3.7415760819999999</c:v>
                </c:pt>
                <c:pt idx="6">
                  <c:v>4.0088850809999999</c:v>
                </c:pt>
                <c:pt idx="7">
                  <c:v>4.099159394</c:v>
                </c:pt>
                <c:pt idx="8">
                  <c:v>4.2794677539999997</c:v>
                </c:pt>
                <c:pt idx="9">
                  <c:v>4.4137106429999999</c:v>
                </c:pt>
                <c:pt idx="10">
                  <c:v>4.0387365690000001</c:v>
                </c:pt>
                <c:pt idx="11">
                  <c:v>3.9991391209999998</c:v>
                </c:pt>
                <c:pt idx="12">
                  <c:v>4.1420916319999996</c:v>
                </c:pt>
                <c:pt idx="13">
                  <c:v>4.0694682029999996</c:v>
                </c:pt>
                <c:pt idx="14">
                  <c:v>4.0657201729999999</c:v>
                </c:pt>
                <c:pt idx="15">
                  <c:v>4.549611574</c:v>
                </c:pt>
                <c:pt idx="16">
                  <c:v>4.7091374610000001</c:v>
                </c:pt>
                <c:pt idx="17">
                  <c:v>4.7284532739999996</c:v>
                </c:pt>
                <c:pt idx="18">
                  <c:v>4.4755215389999998</c:v>
                </c:pt>
                <c:pt idx="19">
                  <c:v>4.5197070540000004</c:v>
                </c:pt>
                <c:pt idx="20">
                  <c:v>4.2074943960000004</c:v>
                </c:pt>
                <c:pt idx="21">
                  <c:v>4.0009837729999997</c:v>
                </c:pt>
                <c:pt idx="22">
                  <c:v>3.9326571669999999</c:v>
                </c:pt>
                <c:pt idx="23">
                  <c:v>3.776894092</c:v>
                </c:pt>
                <c:pt idx="24">
                  <c:v>3.7680373669999998</c:v>
                </c:pt>
                <c:pt idx="25">
                  <c:v>3.6971261549999999</c:v>
                </c:pt>
                <c:pt idx="26">
                  <c:v>3.4519328269999998</c:v>
                </c:pt>
                <c:pt idx="27">
                  <c:v>3.5129266229999998</c:v>
                </c:pt>
                <c:pt idx="28">
                  <c:v>3.4873383570000001</c:v>
                </c:pt>
                <c:pt idx="29">
                  <c:v>3.3331574329999998</c:v>
                </c:pt>
                <c:pt idx="30">
                  <c:v>3.6272416779999999</c:v>
                </c:pt>
                <c:pt idx="31">
                  <c:v>3.5000359329999999</c:v>
                </c:pt>
                <c:pt idx="32">
                  <c:v>3.7833520190000001</c:v>
                </c:pt>
                <c:pt idx="33">
                  <c:v>4.1535845929999997</c:v>
                </c:pt>
                <c:pt idx="34">
                  <c:v>3.9019704310000001</c:v>
                </c:pt>
                <c:pt idx="35">
                  <c:v>3.812358031</c:v>
                </c:pt>
                <c:pt idx="36">
                  <c:v>3.6563358570000002</c:v>
                </c:pt>
                <c:pt idx="37">
                  <c:v>3.9143818060000002</c:v>
                </c:pt>
                <c:pt idx="38">
                  <c:v>4.6553310120000004</c:v>
                </c:pt>
                <c:pt idx="39">
                  <c:v>4.6947446670000001</c:v>
                </c:pt>
                <c:pt idx="40">
                  <c:v>5.4951789379999996</c:v>
                </c:pt>
                <c:pt idx="41">
                  <c:v>5.8768997379999997</c:v>
                </c:pt>
                <c:pt idx="42">
                  <c:v>5.2295940959999996</c:v>
                </c:pt>
                <c:pt idx="43">
                  <c:v>4.783191049</c:v>
                </c:pt>
                <c:pt idx="44">
                  <c:v>4.6742674429999997</c:v>
                </c:pt>
                <c:pt idx="45">
                  <c:v>4.5565031549999997</c:v>
                </c:pt>
                <c:pt idx="46">
                  <c:v>4.5997725300000001</c:v>
                </c:pt>
                <c:pt idx="47">
                  <c:v>4.8063088599999997</c:v>
                </c:pt>
                <c:pt idx="48">
                  <c:v>5.4210840530000004</c:v>
                </c:pt>
                <c:pt idx="49">
                  <c:v>5.7867855029999999</c:v>
                </c:pt>
                <c:pt idx="50">
                  <c:v>5.2401664280000002</c:v>
                </c:pt>
                <c:pt idx="51">
                  <c:v>4.8308734729999996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156-5B4D-989B-28A1A95D58B8}"/>
            </c:ext>
          </c:extLst>
        </c:ser>
        <c:ser>
          <c:idx val="4"/>
          <c:order val="4"/>
          <c:tx>
            <c:strRef>
              <c:f>'16'!$G$5</c:f>
              <c:strCache>
                <c:ptCount val="1"/>
                <c:pt idx="0">
                  <c:v>Austria</c:v>
                </c:pt>
              </c:strCache>
            </c:strRef>
          </c:tx>
          <c:spPr>
            <a:solidFill>
              <a:srgbClr val="E7E6E6">
                <a:alpha val="100000"/>
              </a:srgbClr>
            </a:solidFill>
            <a:ln>
              <a:noFill/>
              <a:round/>
            </a:ln>
          </c:spPr>
          <c:cat>
            <c:numRef>
              <c:f>'16'!$B$6:$B$57</c:f>
              <c:numCache>
                <c:formatCode>General</c:formatCode>
                <c:ptCount val="52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  <c:pt idx="46">
                  <c:v>2017</c:v>
                </c:pt>
                <c:pt idx="47">
                  <c:v>2018</c:v>
                </c:pt>
                <c:pt idx="48">
                  <c:v>2019</c:v>
                </c:pt>
                <c:pt idx="49">
                  <c:v>2020</c:v>
                </c:pt>
                <c:pt idx="50">
                  <c:v>2021</c:v>
                </c:pt>
                <c:pt idx="51">
                  <c:v>2022</c:v>
                </c:pt>
              </c:numCache>
            </c:numRef>
          </c:cat>
          <c:val>
            <c:numRef>
              <c:f>'16'!$G$6:$G$57</c:f>
              <c:numCache>
                <c:formatCode>0.0</c:formatCode>
                <c:ptCount val="52"/>
                <c:pt idx="0">
                  <c:v>1.848357606</c:v>
                </c:pt>
                <c:pt idx="1">
                  <c:v>2.0569714170000002</c:v>
                </c:pt>
                <c:pt idx="2">
                  <c:v>2.2419120889999999</c:v>
                </c:pt>
                <c:pt idx="3">
                  <c:v>2.0152340930000001</c:v>
                </c:pt>
                <c:pt idx="4">
                  <c:v>2.1018760589999999</c:v>
                </c:pt>
                <c:pt idx="5">
                  <c:v>2.3330459330000002</c:v>
                </c:pt>
                <c:pt idx="6">
                  <c:v>2.5409919319999998</c:v>
                </c:pt>
                <c:pt idx="7">
                  <c:v>2.3720797419999999</c:v>
                </c:pt>
                <c:pt idx="8">
                  <c:v>2.5164456369999999</c:v>
                </c:pt>
                <c:pt idx="9">
                  <c:v>2.6865448569999999</c:v>
                </c:pt>
                <c:pt idx="10">
                  <c:v>2.2370820509999998</c:v>
                </c:pt>
                <c:pt idx="11">
                  <c:v>2.160099056</c:v>
                </c:pt>
                <c:pt idx="12">
                  <c:v>2.353561236</c:v>
                </c:pt>
                <c:pt idx="13">
                  <c:v>2.2613617590000001</c:v>
                </c:pt>
                <c:pt idx="14">
                  <c:v>2.2016055190000001</c:v>
                </c:pt>
                <c:pt idx="15">
                  <c:v>2.3753649490000002</c:v>
                </c:pt>
                <c:pt idx="16">
                  <c:v>2.5234527710000001</c:v>
                </c:pt>
                <c:pt idx="17">
                  <c:v>2.4732776809999999</c:v>
                </c:pt>
                <c:pt idx="18">
                  <c:v>2.4083444460000001</c:v>
                </c:pt>
                <c:pt idx="19">
                  <c:v>2.4351785619999999</c:v>
                </c:pt>
                <c:pt idx="20">
                  <c:v>2.5198416529999998</c:v>
                </c:pt>
                <c:pt idx="21">
                  <c:v>2.4869792940000002</c:v>
                </c:pt>
                <c:pt idx="22">
                  <c:v>2.499841016</c:v>
                </c:pt>
                <c:pt idx="23">
                  <c:v>2.4603805680000002</c:v>
                </c:pt>
                <c:pt idx="24">
                  <c:v>2.407686311</c:v>
                </c:pt>
                <c:pt idx="25">
                  <c:v>2.3561752760000001</c:v>
                </c:pt>
                <c:pt idx="26">
                  <c:v>2.2682115679999999</c:v>
                </c:pt>
                <c:pt idx="27">
                  <c:v>2.289482332</c:v>
                </c:pt>
                <c:pt idx="28">
                  <c:v>2.365951162</c:v>
                </c:pt>
                <c:pt idx="29">
                  <c:v>2.2298353830000002</c:v>
                </c:pt>
                <c:pt idx="30">
                  <c:v>2.1721184519999999</c:v>
                </c:pt>
                <c:pt idx="31">
                  <c:v>2.2320055349999999</c:v>
                </c:pt>
                <c:pt idx="32">
                  <c:v>2.3452045830000001</c:v>
                </c:pt>
                <c:pt idx="33">
                  <c:v>2.4560845119999999</c:v>
                </c:pt>
                <c:pt idx="34">
                  <c:v>2.4754001049999999</c:v>
                </c:pt>
                <c:pt idx="35">
                  <c:v>2.4840542920000002</c:v>
                </c:pt>
                <c:pt idx="36">
                  <c:v>2.4241191620000002</c:v>
                </c:pt>
                <c:pt idx="37">
                  <c:v>2.3859788640000001</c:v>
                </c:pt>
                <c:pt idx="38">
                  <c:v>2.3838393290000002</c:v>
                </c:pt>
                <c:pt idx="39">
                  <c:v>2.3716105870000002</c:v>
                </c:pt>
                <c:pt idx="40">
                  <c:v>2.3214293979999998</c:v>
                </c:pt>
                <c:pt idx="41">
                  <c:v>2.2236141389999999</c:v>
                </c:pt>
                <c:pt idx="42">
                  <c:v>2.1788781909999999</c:v>
                </c:pt>
                <c:pt idx="43">
                  <c:v>2.109110872</c:v>
                </c:pt>
                <c:pt idx="44">
                  <c:v>2.0829508689999998</c:v>
                </c:pt>
                <c:pt idx="45">
                  <c:v>2.1302704260000001</c:v>
                </c:pt>
                <c:pt idx="46">
                  <c:v>2.1191910620000001</c:v>
                </c:pt>
                <c:pt idx="47">
                  <c:v>2.20309854</c:v>
                </c:pt>
                <c:pt idx="48">
                  <c:v>2.1788567479999998</c:v>
                </c:pt>
                <c:pt idx="49">
                  <c:v>2.121907217</c:v>
                </c:pt>
                <c:pt idx="50">
                  <c:v>2.2289659589999999</c:v>
                </c:pt>
                <c:pt idx="51">
                  <c:v>2.293403498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156-5B4D-989B-28A1A95D58B8}"/>
            </c:ext>
          </c:extLst>
        </c:ser>
        <c:ser>
          <c:idx val="5"/>
          <c:order val="5"/>
          <c:tx>
            <c:strRef>
              <c:f>'16'!$H$5</c:f>
              <c:strCache>
                <c:ptCount val="1"/>
                <c:pt idx="0">
                  <c:v>R.Unito</c:v>
                </c:pt>
              </c:strCache>
            </c:strRef>
          </c:tx>
          <c:spPr>
            <a:solidFill>
              <a:srgbClr val="7030A0">
                <a:alpha val="100000"/>
              </a:srgbClr>
            </a:solidFill>
            <a:ln>
              <a:noFill/>
              <a:round/>
            </a:ln>
          </c:spPr>
          <c:cat>
            <c:numRef>
              <c:f>'16'!$B$6:$B$57</c:f>
              <c:numCache>
                <c:formatCode>General</c:formatCode>
                <c:ptCount val="52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  <c:pt idx="46">
                  <c:v>2017</c:v>
                </c:pt>
                <c:pt idx="47">
                  <c:v>2018</c:v>
                </c:pt>
                <c:pt idx="48">
                  <c:v>2019</c:v>
                </c:pt>
                <c:pt idx="49">
                  <c:v>2020</c:v>
                </c:pt>
                <c:pt idx="50">
                  <c:v>2021</c:v>
                </c:pt>
                <c:pt idx="51">
                  <c:v>2022</c:v>
                </c:pt>
              </c:numCache>
            </c:numRef>
          </c:cat>
          <c:val>
            <c:numRef>
              <c:f>'16'!$H$6:$H$57</c:f>
              <c:numCache>
                <c:formatCode>0.0</c:formatCode>
                <c:ptCount val="52"/>
                <c:pt idx="0">
                  <c:v>3.8727809080000002</c:v>
                </c:pt>
                <c:pt idx="1">
                  <c:v>4.2720468809999996</c:v>
                </c:pt>
                <c:pt idx="2">
                  <c:v>4.9973423180000003</c:v>
                </c:pt>
                <c:pt idx="3">
                  <c:v>5.1733534700000003</c:v>
                </c:pt>
                <c:pt idx="4">
                  <c:v>4.5703450459999999</c:v>
                </c:pt>
                <c:pt idx="5">
                  <c:v>4.8213417569999999</c:v>
                </c:pt>
                <c:pt idx="6">
                  <c:v>5.2727569809999997</c:v>
                </c:pt>
                <c:pt idx="7">
                  <c:v>6.0609305559999997</c:v>
                </c:pt>
                <c:pt idx="8">
                  <c:v>6.5420936249999997</c:v>
                </c:pt>
                <c:pt idx="9">
                  <c:v>6.108149826</c:v>
                </c:pt>
                <c:pt idx="10">
                  <c:v>5.7924089939999996</c:v>
                </c:pt>
                <c:pt idx="11">
                  <c:v>6.2645324479999998</c:v>
                </c:pt>
                <c:pt idx="12">
                  <c:v>6.3266665379999996</c:v>
                </c:pt>
                <c:pt idx="13">
                  <c:v>6.7492719929999998</c:v>
                </c:pt>
                <c:pt idx="14">
                  <c:v>6.9835914849999998</c:v>
                </c:pt>
                <c:pt idx="15">
                  <c:v>7.0888582900000001</c:v>
                </c:pt>
                <c:pt idx="16">
                  <c:v>7.4474162379999997</c:v>
                </c:pt>
                <c:pt idx="17">
                  <c:v>8.021561127</c:v>
                </c:pt>
                <c:pt idx="18">
                  <c:v>7.8793475150000001</c:v>
                </c:pt>
                <c:pt idx="19">
                  <c:v>7.0626679560000003</c:v>
                </c:pt>
                <c:pt idx="20">
                  <c:v>6.6585502869999997</c:v>
                </c:pt>
                <c:pt idx="21">
                  <c:v>6.6217917049999997</c:v>
                </c:pt>
                <c:pt idx="22">
                  <c:v>6.3967422750000003</c:v>
                </c:pt>
                <c:pt idx="23">
                  <c:v>6.5029833080000001</c:v>
                </c:pt>
                <c:pt idx="24">
                  <c:v>6.2642174419999996</c:v>
                </c:pt>
                <c:pt idx="25">
                  <c:v>6.4666557060000001</c:v>
                </c:pt>
                <c:pt idx="26">
                  <c:v>7.1062452479999996</c:v>
                </c:pt>
                <c:pt idx="27">
                  <c:v>7.2014743440000002</c:v>
                </c:pt>
                <c:pt idx="28">
                  <c:v>7.2146442009999996</c:v>
                </c:pt>
                <c:pt idx="29">
                  <c:v>6.9277131440000002</c:v>
                </c:pt>
                <c:pt idx="30">
                  <c:v>6.7633724040000001</c:v>
                </c:pt>
                <c:pt idx="31">
                  <c:v>6.9784804390000001</c:v>
                </c:pt>
                <c:pt idx="32">
                  <c:v>7.0643046949999997</c:v>
                </c:pt>
                <c:pt idx="33">
                  <c:v>7.0810736969999999</c:v>
                </c:pt>
                <c:pt idx="34">
                  <c:v>6.5826172080000003</c:v>
                </c:pt>
                <c:pt idx="35">
                  <c:v>6.0748727090000001</c:v>
                </c:pt>
                <c:pt idx="36">
                  <c:v>5.8214042800000003</c:v>
                </c:pt>
                <c:pt idx="37">
                  <c:v>5.2431915599999996</c:v>
                </c:pt>
                <c:pt idx="38">
                  <c:v>5.1287710239999997</c:v>
                </c:pt>
                <c:pt idx="39">
                  <c:v>5.2123068850000003</c:v>
                </c:pt>
                <c:pt idx="40">
                  <c:v>4.6647831100000001</c:v>
                </c:pt>
                <c:pt idx="41">
                  <c:v>4.8559570860000001</c:v>
                </c:pt>
                <c:pt idx="42">
                  <c:v>5.022301047</c:v>
                </c:pt>
                <c:pt idx="43">
                  <c:v>5.2440498189999998</c:v>
                </c:pt>
                <c:pt idx="44">
                  <c:v>5.4231848429999996</c:v>
                </c:pt>
                <c:pt idx="45">
                  <c:v>5.3733541579999997</c:v>
                </c:pt>
                <c:pt idx="46">
                  <c:v>5.1621581440000002</c:v>
                </c:pt>
                <c:pt idx="47">
                  <c:v>5.1108297839999999</c:v>
                </c:pt>
                <c:pt idx="48">
                  <c:v>5.2540201570000002</c:v>
                </c:pt>
                <c:pt idx="49">
                  <c:v>5.173775547</c:v>
                </c:pt>
                <c:pt idx="50">
                  <c:v>4.4975207680000002</c:v>
                </c:pt>
                <c:pt idx="51">
                  <c:v>4.3695944249999998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156-5B4D-989B-28A1A95D58B8}"/>
            </c:ext>
          </c:extLst>
        </c:ser>
        <c:ser>
          <c:idx val="6"/>
          <c:order val="6"/>
          <c:tx>
            <c:strRef>
              <c:f>'16'!$I$5</c:f>
              <c:strCache>
                <c:ptCount val="1"/>
                <c:pt idx="0">
                  <c:v>Belgio-Lux</c:v>
                </c:pt>
              </c:strCache>
            </c:strRef>
          </c:tx>
          <c:spPr>
            <a:solidFill>
              <a:srgbClr val="00B050">
                <a:alpha val="100000"/>
              </a:srgbClr>
            </a:solidFill>
            <a:ln>
              <a:noFill/>
              <a:round/>
            </a:ln>
          </c:spPr>
          <c:cat>
            <c:numRef>
              <c:f>'16'!$B$6:$B$57</c:f>
              <c:numCache>
                <c:formatCode>General</c:formatCode>
                <c:ptCount val="52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  <c:pt idx="46">
                  <c:v>2017</c:v>
                </c:pt>
                <c:pt idx="47">
                  <c:v>2018</c:v>
                </c:pt>
                <c:pt idx="48">
                  <c:v>2019</c:v>
                </c:pt>
                <c:pt idx="49">
                  <c:v>2020</c:v>
                </c:pt>
                <c:pt idx="50">
                  <c:v>2021</c:v>
                </c:pt>
                <c:pt idx="51">
                  <c:v>2022</c:v>
                </c:pt>
              </c:numCache>
            </c:numRef>
          </c:cat>
          <c:val>
            <c:numRef>
              <c:f>'16'!$I$6:$I$57</c:f>
              <c:numCache>
                <c:formatCode>0.0</c:formatCode>
                <c:ptCount val="52"/>
                <c:pt idx="0">
                  <c:v>3.791724248</c:v>
                </c:pt>
                <c:pt idx="1">
                  <c:v>3.6709277419999999</c:v>
                </c:pt>
                <c:pt idx="2">
                  <c:v>3.6320147029999998</c:v>
                </c:pt>
                <c:pt idx="3">
                  <c:v>3.7034605030000001</c:v>
                </c:pt>
                <c:pt idx="4">
                  <c:v>3.3892607809999999</c:v>
                </c:pt>
                <c:pt idx="5">
                  <c:v>3.873189311</c:v>
                </c:pt>
                <c:pt idx="6">
                  <c:v>3.5549157199999999</c:v>
                </c:pt>
                <c:pt idx="7">
                  <c:v>3.4398814940000002</c:v>
                </c:pt>
                <c:pt idx="8">
                  <c:v>3.4168684850000002</c:v>
                </c:pt>
                <c:pt idx="9">
                  <c:v>3.3433961189999999</c:v>
                </c:pt>
                <c:pt idx="10">
                  <c:v>2.7721953739999998</c:v>
                </c:pt>
                <c:pt idx="11">
                  <c:v>2.9031524260000001</c:v>
                </c:pt>
                <c:pt idx="12">
                  <c:v>2.8811618769999998</c:v>
                </c:pt>
                <c:pt idx="13">
                  <c:v>2.9016531529999998</c:v>
                </c:pt>
                <c:pt idx="14">
                  <c:v>2.967513496</c:v>
                </c:pt>
                <c:pt idx="15">
                  <c:v>3.3333878920000002</c:v>
                </c:pt>
                <c:pt idx="16">
                  <c:v>3.375099799</c:v>
                </c:pt>
                <c:pt idx="17">
                  <c:v>3.4220217650000002</c:v>
                </c:pt>
                <c:pt idx="18">
                  <c:v>3.2738225949999999</c:v>
                </c:pt>
                <c:pt idx="19">
                  <c:v>3.4009006460000002</c:v>
                </c:pt>
                <c:pt idx="20">
                  <c:v>3.40925748</c:v>
                </c:pt>
                <c:pt idx="21">
                  <c:v>3.3382809070000001</c:v>
                </c:pt>
                <c:pt idx="22">
                  <c:v>2.9825544989999999</c:v>
                </c:pt>
                <c:pt idx="23">
                  <c:v>2.9826353600000002</c:v>
                </c:pt>
                <c:pt idx="24">
                  <c:v>2.9050999919999998</c:v>
                </c:pt>
                <c:pt idx="25">
                  <c:v>2.7559268320000001</c:v>
                </c:pt>
                <c:pt idx="26">
                  <c:v>2.7005843629999999</c:v>
                </c:pt>
                <c:pt idx="27">
                  <c:v>2.7241069410000001</c:v>
                </c:pt>
                <c:pt idx="28">
                  <c:v>2.8298175149999998</c:v>
                </c:pt>
                <c:pt idx="29">
                  <c:v>2.9100930819999999</c:v>
                </c:pt>
                <c:pt idx="30">
                  <c:v>3.2430812109999998</c:v>
                </c:pt>
                <c:pt idx="31">
                  <c:v>3.2283909990000001</c:v>
                </c:pt>
                <c:pt idx="32">
                  <c:v>2.873528409</c:v>
                </c:pt>
                <c:pt idx="33">
                  <c:v>2.7268564620000002</c:v>
                </c:pt>
                <c:pt idx="34">
                  <c:v>2.8682046840000002</c:v>
                </c:pt>
                <c:pt idx="35">
                  <c:v>3.0533490749999999</c:v>
                </c:pt>
                <c:pt idx="36">
                  <c:v>3.1071017849999998</c:v>
                </c:pt>
                <c:pt idx="37">
                  <c:v>2.822683407</c:v>
                </c:pt>
                <c:pt idx="38">
                  <c:v>2.89585282</c:v>
                </c:pt>
                <c:pt idx="39">
                  <c:v>2.7260643830000002</c:v>
                </c:pt>
                <c:pt idx="40">
                  <c:v>2.7003526930000001</c:v>
                </c:pt>
                <c:pt idx="41">
                  <c:v>2.7817565910000002</c:v>
                </c:pt>
                <c:pt idx="42">
                  <c:v>3.058465268</c:v>
                </c:pt>
                <c:pt idx="43">
                  <c:v>3.4277724909999998</c:v>
                </c:pt>
                <c:pt idx="44">
                  <c:v>3.4095033859999999</c:v>
                </c:pt>
                <c:pt idx="45">
                  <c:v>3.3571046999999998</c:v>
                </c:pt>
                <c:pt idx="46">
                  <c:v>3.1212607399999999</c:v>
                </c:pt>
                <c:pt idx="47">
                  <c:v>2.9917825439999999</c:v>
                </c:pt>
                <c:pt idx="48">
                  <c:v>3.1068828530000001</c:v>
                </c:pt>
                <c:pt idx="49">
                  <c:v>3.5524583970000001</c:v>
                </c:pt>
                <c:pt idx="50">
                  <c:v>3.5955109260000002</c:v>
                </c:pt>
                <c:pt idx="51">
                  <c:v>3.803087584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156-5B4D-989B-28A1A95D58B8}"/>
            </c:ext>
          </c:extLst>
        </c:ser>
        <c:ser>
          <c:idx val="7"/>
          <c:order val="7"/>
          <c:tx>
            <c:strRef>
              <c:f>'16'!$J$5</c:f>
              <c:strCache>
                <c:ptCount val="1"/>
                <c:pt idx="0">
                  <c:v>P.Bassi</c:v>
                </c:pt>
              </c:strCache>
            </c:strRef>
          </c:tx>
          <c:spPr>
            <a:solidFill>
              <a:srgbClr val="00F26D">
                <a:alpha val="100000"/>
              </a:srgbClr>
            </a:solidFill>
            <a:ln>
              <a:noFill/>
              <a:round/>
            </a:ln>
          </c:spPr>
          <c:cat>
            <c:numRef>
              <c:f>'16'!$B$6:$B$57</c:f>
              <c:numCache>
                <c:formatCode>General</c:formatCode>
                <c:ptCount val="52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  <c:pt idx="46">
                  <c:v>2017</c:v>
                </c:pt>
                <c:pt idx="47">
                  <c:v>2018</c:v>
                </c:pt>
                <c:pt idx="48">
                  <c:v>2019</c:v>
                </c:pt>
                <c:pt idx="49">
                  <c:v>2020</c:v>
                </c:pt>
                <c:pt idx="50">
                  <c:v>2021</c:v>
                </c:pt>
                <c:pt idx="51">
                  <c:v>2022</c:v>
                </c:pt>
              </c:numCache>
            </c:numRef>
          </c:cat>
          <c:val>
            <c:numRef>
              <c:f>'16'!$J$6:$J$57</c:f>
              <c:numCache>
                <c:formatCode>0.0</c:formatCode>
                <c:ptCount val="52"/>
                <c:pt idx="0">
                  <c:v>4.5943180610000001</c:v>
                </c:pt>
                <c:pt idx="1">
                  <c:v>4.3751112929999998</c:v>
                </c:pt>
                <c:pt idx="2">
                  <c:v>4.3509400989999998</c:v>
                </c:pt>
                <c:pt idx="3">
                  <c:v>4.4842077619999996</c:v>
                </c:pt>
                <c:pt idx="4">
                  <c:v>4.2252995090000001</c:v>
                </c:pt>
                <c:pt idx="5">
                  <c:v>4.0988119889999997</c:v>
                </c:pt>
                <c:pt idx="6">
                  <c:v>3.7739515209999999</c:v>
                </c:pt>
                <c:pt idx="7">
                  <c:v>4.1029073189999998</c:v>
                </c:pt>
                <c:pt idx="8">
                  <c:v>4.5823334789999999</c:v>
                </c:pt>
                <c:pt idx="9">
                  <c:v>3.6999099370000001</c:v>
                </c:pt>
                <c:pt idx="10">
                  <c:v>3.0622145660000002</c:v>
                </c:pt>
                <c:pt idx="11">
                  <c:v>3.0749196670000001</c:v>
                </c:pt>
                <c:pt idx="12">
                  <c:v>2.9887736930000002</c:v>
                </c:pt>
                <c:pt idx="13">
                  <c:v>2.8772155929999998</c:v>
                </c:pt>
                <c:pt idx="14">
                  <c:v>3.0959246550000001</c:v>
                </c:pt>
                <c:pt idx="15">
                  <c:v>3.273441128</c:v>
                </c:pt>
                <c:pt idx="16">
                  <c:v>3.0842200530000001</c:v>
                </c:pt>
                <c:pt idx="17">
                  <c:v>3.0778878270000001</c:v>
                </c:pt>
                <c:pt idx="18">
                  <c:v>3.1008395819999999</c:v>
                </c:pt>
                <c:pt idx="19">
                  <c:v>3.113349049</c:v>
                </c:pt>
                <c:pt idx="20">
                  <c:v>3.1570341879999999</c:v>
                </c:pt>
                <c:pt idx="21">
                  <c:v>3.1522893340000002</c:v>
                </c:pt>
                <c:pt idx="22">
                  <c:v>2.8128943909999999</c:v>
                </c:pt>
                <c:pt idx="23">
                  <c:v>2.8637891980000001</c:v>
                </c:pt>
                <c:pt idx="24">
                  <c:v>2.991203209</c:v>
                </c:pt>
                <c:pt idx="25">
                  <c:v>2.9388407029999999</c:v>
                </c:pt>
                <c:pt idx="26">
                  <c:v>2.8494520969999999</c:v>
                </c:pt>
                <c:pt idx="27">
                  <c:v>2.8725933210000001</c:v>
                </c:pt>
                <c:pt idx="28">
                  <c:v>2.9029714420000001</c:v>
                </c:pt>
                <c:pt idx="29">
                  <c:v>2.681483558</c:v>
                </c:pt>
                <c:pt idx="30">
                  <c:v>2.6666888630000001</c:v>
                </c:pt>
                <c:pt idx="31">
                  <c:v>2.5808505390000001</c:v>
                </c:pt>
                <c:pt idx="32">
                  <c:v>2.4120696189999999</c:v>
                </c:pt>
                <c:pt idx="33">
                  <c:v>2.3574068659999998</c:v>
                </c:pt>
                <c:pt idx="34">
                  <c:v>2.4283611860000001</c:v>
                </c:pt>
                <c:pt idx="35">
                  <c:v>2.4033760169999998</c:v>
                </c:pt>
                <c:pt idx="36">
                  <c:v>2.3708092129999998</c:v>
                </c:pt>
                <c:pt idx="37">
                  <c:v>2.3531707220000002</c:v>
                </c:pt>
                <c:pt idx="38">
                  <c:v>2.435819119</c:v>
                </c:pt>
                <c:pt idx="39">
                  <c:v>2.484512552</c:v>
                </c:pt>
                <c:pt idx="40">
                  <c:v>2.426771257</c:v>
                </c:pt>
                <c:pt idx="41">
                  <c:v>2.3792539150000001</c:v>
                </c:pt>
                <c:pt idx="42">
                  <c:v>2.325648299</c:v>
                </c:pt>
                <c:pt idx="43">
                  <c:v>2.3545108620000001</c:v>
                </c:pt>
                <c:pt idx="44">
                  <c:v>2.3196134960000001</c:v>
                </c:pt>
                <c:pt idx="45">
                  <c:v>2.327115906</c:v>
                </c:pt>
                <c:pt idx="46">
                  <c:v>2.3382233760000002</c:v>
                </c:pt>
                <c:pt idx="47">
                  <c:v>2.5073754579999998</c:v>
                </c:pt>
                <c:pt idx="48">
                  <c:v>2.4987105619999999</c:v>
                </c:pt>
                <c:pt idx="49">
                  <c:v>2.605679603</c:v>
                </c:pt>
                <c:pt idx="50">
                  <c:v>2.9268192129999999</c:v>
                </c:pt>
                <c:pt idx="51">
                  <c:v>2.9893424400000002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156-5B4D-989B-28A1A95D58B8}"/>
            </c:ext>
          </c:extLst>
        </c:ser>
        <c:ser>
          <c:idx val="8"/>
          <c:order val="8"/>
          <c:tx>
            <c:strRef>
              <c:f>'16'!$K$5</c:f>
              <c:strCache>
                <c:ptCount val="1"/>
                <c:pt idx="0">
                  <c:v>Polonia</c:v>
                </c:pt>
              </c:strCache>
            </c:strRef>
          </c:tx>
          <c:spPr>
            <a:solidFill>
              <a:srgbClr val="9CC3E6">
                <a:alpha val="100000"/>
              </a:srgbClr>
            </a:solidFill>
            <a:ln>
              <a:noFill/>
              <a:round/>
            </a:ln>
          </c:spPr>
          <c:cat>
            <c:numRef>
              <c:f>'16'!$B$6:$B$57</c:f>
              <c:numCache>
                <c:formatCode>General</c:formatCode>
                <c:ptCount val="52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  <c:pt idx="46">
                  <c:v>2017</c:v>
                </c:pt>
                <c:pt idx="47">
                  <c:v>2018</c:v>
                </c:pt>
                <c:pt idx="48">
                  <c:v>2019</c:v>
                </c:pt>
                <c:pt idx="49">
                  <c:v>2020</c:v>
                </c:pt>
                <c:pt idx="50">
                  <c:v>2021</c:v>
                </c:pt>
                <c:pt idx="51">
                  <c:v>2022</c:v>
                </c:pt>
              </c:numCache>
            </c:numRef>
          </c:cat>
          <c:val>
            <c:numRef>
              <c:f>'16'!$K$6:$K$57</c:f>
              <c:numCache>
                <c:formatCode>0.0</c:formatCode>
                <c:ptCount val="52"/>
                <c:pt idx="0">
                  <c:v>0.58201339399999996</c:v>
                </c:pt>
                <c:pt idx="1">
                  <c:v>0.68637661100000003</c:v>
                </c:pt>
                <c:pt idx="2">
                  <c:v>0.84099856799999995</c:v>
                </c:pt>
                <c:pt idx="3">
                  <c:v>1.0890406459999999</c:v>
                </c:pt>
                <c:pt idx="4">
                  <c:v>1.1624098599999999</c:v>
                </c:pt>
                <c:pt idx="5">
                  <c:v>0.88637480800000001</c:v>
                </c:pt>
                <c:pt idx="6">
                  <c:v>0.86576549899999999</c:v>
                </c:pt>
                <c:pt idx="7">
                  <c:v>0.705145366</c:v>
                </c:pt>
                <c:pt idx="8">
                  <c:v>0.53424073000000005</c:v>
                </c:pt>
                <c:pt idx="9">
                  <c:v>0.49154326500000001</c:v>
                </c:pt>
                <c:pt idx="10">
                  <c:v>0.30902594999999999</c:v>
                </c:pt>
                <c:pt idx="11">
                  <c:v>0.23415375699999999</c:v>
                </c:pt>
                <c:pt idx="12">
                  <c:v>0.26228659999999998</c:v>
                </c:pt>
                <c:pt idx="13">
                  <c:v>0.27359146099999998</c:v>
                </c:pt>
                <c:pt idx="14">
                  <c:v>0.31368288</c:v>
                </c:pt>
                <c:pt idx="15">
                  <c:v>0.25482489600000002</c:v>
                </c:pt>
                <c:pt idx="16">
                  <c:v>0.26859703200000001</c:v>
                </c:pt>
                <c:pt idx="17">
                  <c:v>0.272604024</c:v>
                </c:pt>
                <c:pt idx="18">
                  <c:v>0.318448448</c:v>
                </c:pt>
                <c:pt idx="19">
                  <c:v>0.49003340000000001</c:v>
                </c:pt>
                <c:pt idx="20">
                  <c:v>0.49093748300000001</c:v>
                </c:pt>
                <c:pt idx="21">
                  <c:v>0.64123596400000005</c:v>
                </c:pt>
                <c:pt idx="22">
                  <c:v>0.89342271299999998</c:v>
                </c:pt>
                <c:pt idx="23">
                  <c:v>0.93349642499999996</c:v>
                </c:pt>
                <c:pt idx="24">
                  <c:v>1.0801812079999999</c:v>
                </c:pt>
                <c:pt idx="25">
                  <c:v>1.368489742</c:v>
                </c:pt>
                <c:pt idx="26">
                  <c:v>1.564412227</c:v>
                </c:pt>
                <c:pt idx="27">
                  <c:v>1.595284393</c:v>
                </c:pt>
                <c:pt idx="28">
                  <c:v>1.563566512</c:v>
                </c:pt>
                <c:pt idx="29">
                  <c:v>1.4787475210000001</c:v>
                </c:pt>
                <c:pt idx="30">
                  <c:v>1.5543833069999999</c:v>
                </c:pt>
                <c:pt idx="31">
                  <c:v>1.5924437300000001</c:v>
                </c:pt>
                <c:pt idx="32">
                  <c:v>1.7346999350000001</c:v>
                </c:pt>
                <c:pt idx="33">
                  <c:v>1.806914642</c:v>
                </c:pt>
                <c:pt idx="34">
                  <c:v>1.8784039029999999</c:v>
                </c:pt>
                <c:pt idx="35">
                  <c:v>2.150332707</c:v>
                </c:pt>
                <c:pt idx="36">
                  <c:v>2.4550168019999998</c:v>
                </c:pt>
                <c:pt idx="37">
                  <c:v>2.648332135</c:v>
                </c:pt>
                <c:pt idx="38">
                  <c:v>2.7123824339999998</c:v>
                </c:pt>
                <c:pt idx="39">
                  <c:v>2.5380970120000002</c:v>
                </c:pt>
                <c:pt idx="40">
                  <c:v>2.5065751220000001</c:v>
                </c:pt>
                <c:pt idx="41">
                  <c:v>2.3672618120000002</c:v>
                </c:pt>
                <c:pt idx="42">
                  <c:v>2.4066172419999998</c:v>
                </c:pt>
                <c:pt idx="43">
                  <c:v>2.5924245180000001</c:v>
                </c:pt>
                <c:pt idx="44">
                  <c:v>2.645276103</c:v>
                </c:pt>
                <c:pt idx="45">
                  <c:v>2.6945811260000001</c:v>
                </c:pt>
                <c:pt idx="46">
                  <c:v>2.8152456880000001</c:v>
                </c:pt>
                <c:pt idx="47">
                  <c:v>2.9302029190000001</c:v>
                </c:pt>
                <c:pt idx="48">
                  <c:v>2.8199252010000002</c:v>
                </c:pt>
                <c:pt idx="49">
                  <c:v>3.018118072</c:v>
                </c:pt>
                <c:pt idx="50">
                  <c:v>3.1607133620000001</c:v>
                </c:pt>
                <c:pt idx="51">
                  <c:v>3.119160119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156-5B4D-989B-28A1A95D58B8}"/>
            </c:ext>
          </c:extLst>
        </c:ser>
        <c:ser>
          <c:idx val="9"/>
          <c:order val="9"/>
          <c:tx>
            <c:strRef>
              <c:f>'16'!$L$5</c:f>
              <c:strCache>
                <c:ptCount val="1"/>
                <c:pt idx="0">
                  <c:v>Romania</c:v>
                </c:pt>
              </c:strCache>
            </c:strRef>
          </c:tx>
          <c:spPr>
            <a:solidFill>
              <a:srgbClr val="B4C6E7">
                <a:alpha val="100000"/>
              </a:srgbClr>
            </a:solidFill>
            <a:ln>
              <a:noFill/>
              <a:round/>
            </a:ln>
          </c:spPr>
          <c:cat>
            <c:numRef>
              <c:f>'16'!$B$6:$B$57</c:f>
              <c:numCache>
                <c:formatCode>General</c:formatCode>
                <c:ptCount val="52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  <c:pt idx="46">
                  <c:v>2017</c:v>
                </c:pt>
                <c:pt idx="47">
                  <c:v>2018</c:v>
                </c:pt>
                <c:pt idx="48">
                  <c:v>2019</c:v>
                </c:pt>
                <c:pt idx="49">
                  <c:v>2020</c:v>
                </c:pt>
                <c:pt idx="50">
                  <c:v>2021</c:v>
                </c:pt>
                <c:pt idx="51">
                  <c:v>2022</c:v>
                </c:pt>
              </c:numCache>
            </c:numRef>
          </c:cat>
          <c:val>
            <c:numRef>
              <c:f>'16'!$L$6:$L$57</c:f>
              <c:numCache>
                <c:formatCode>0.0</c:formatCode>
                <c:ptCount val="52"/>
                <c:pt idx="0">
                  <c:v>0.62785691499999996</c:v>
                </c:pt>
                <c:pt idx="1">
                  <c:v>0.55147554799999998</c:v>
                </c:pt>
                <c:pt idx="2">
                  <c:v>0.58559086100000002</c:v>
                </c:pt>
                <c:pt idx="3">
                  <c:v>0.63464442799999998</c:v>
                </c:pt>
                <c:pt idx="4">
                  <c:v>0.61826644100000006</c:v>
                </c:pt>
                <c:pt idx="5">
                  <c:v>0.51651477400000001</c:v>
                </c:pt>
                <c:pt idx="6">
                  <c:v>0.36609007799999999</c:v>
                </c:pt>
                <c:pt idx="7">
                  <c:v>0.43065445899999999</c:v>
                </c:pt>
                <c:pt idx="8">
                  <c:v>0.46108743499999999</c:v>
                </c:pt>
                <c:pt idx="9">
                  <c:v>0.42119395399999998</c:v>
                </c:pt>
                <c:pt idx="10">
                  <c:v>0.30636766199999999</c:v>
                </c:pt>
                <c:pt idx="11">
                  <c:v>0.17939528699999999</c:v>
                </c:pt>
                <c:pt idx="12">
                  <c:v>0.15756461499999999</c:v>
                </c:pt>
                <c:pt idx="13">
                  <c:v>0.127512188</c:v>
                </c:pt>
                <c:pt idx="14">
                  <c:v>0.206420305</c:v>
                </c:pt>
                <c:pt idx="15">
                  <c:v>0.15764157600000001</c:v>
                </c:pt>
                <c:pt idx="16">
                  <c:v>6.7536409000000006E-2</c:v>
                </c:pt>
                <c:pt idx="17">
                  <c:v>5.6161287999999997E-2</c:v>
                </c:pt>
                <c:pt idx="18">
                  <c:v>6.4475879999999999E-2</c:v>
                </c:pt>
                <c:pt idx="19">
                  <c:v>0.111993619</c:v>
                </c:pt>
                <c:pt idx="20">
                  <c:v>0.15327745200000001</c:v>
                </c:pt>
                <c:pt idx="21">
                  <c:v>0.281367649</c:v>
                </c:pt>
                <c:pt idx="22">
                  <c:v>0.37880802800000002</c:v>
                </c:pt>
                <c:pt idx="23">
                  <c:v>0.46201678800000001</c:v>
                </c:pt>
                <c:pt idx="24">
                  <c:v>0.55135542699999995</c:v>
                </c:pt>
                <c:pt idx="25">
                  <c:v>0.66729870800000002</c:v>
                </c:pt>
                <c:pt idx="26">
                  <c:v>0.71757138799999998</c:v>
                </c:pt>
                <c:pt idx="27">
                  <c:v>0.82637466199999998</c:v>
                </c:pt>
                <c:pt idx="28">
                  <c:v>0.86807072799999996</c:v>
                </c:pt>
                <c:pt idx="29">
                  <c:v>1.0216720610000001</c:v>
                </c:pt>
                <c:pt idx="30">
                  <c:v>1.229755342</c:v>
                </c:pt>
                <c:pt idx="31">
                  <c:v>1.34588906</c:v>
                </c:pt>
                <c:pt idx="32">
                  <c:v>1.4624580170000001</c:v>
                </c:pt>
                <c:pt idx="33">
                  <c:v>1.5061503650000001</c:v>
                </c:pt>
                <c:pt idx="34">
                  <c:v>1.554491321</c:v>
                </c:pt>
                <c:pt idx="35">
                  <c:v>1.6692855120000001</c:v>
                </c:pt>
                <c:pt idx="36">
                  <c:v>1.6440316340000001</c:v>
                </c:pt>
                <c:pt idx="37">
                  <c:v>1.6901851459999999</c:v>
                </c:pt>
                <c:pt idx="38">
                  <c:v>1.444951697</c:v>
                </c:pt>
                <c:pt idx="39">
                  <c:v>1.5369078759999999</c:v>
                </c:pt>
                <c:pt idx="40">
                  <c:v>1.634157517</c:v>
                </c:pt>
                <c:pt idx="41">
                  <c:v>1.518344406</c:v>
                </c:pt>
                <c:pt idx="42">
                  <c:v>1.5382989030000001</c:v>
                </c:pt>
                <c:pt idx="43">
                  <c:v>1.5743255270000001</c:v>
                </c:pt>
                <c:pt idx="44">
                  <c:v>1.62229574</c:v>
                </c:pt>
                <c:pt idx="45">
                  <c:v>1.601334386</c:v>
                </c:pt>
                <c:pt idx="46">
                  <c:v>1.6559278369999999</c:v>
                </c:pt>
                <c:pt idx="47">
                  <c:v>1.6684239009999999</c:v>
                </c:pt>
                <c:pt idx="48">
                  <c:v>1.631749151</c:v>
                </c:pt>
                <c:pt idx="49">
                  <c:v>1.6053510710000001</c:v>
                </c:pt>
                <c:pt idx="50">
                  <c:v>1.6346099540000001</c:v>
                </c:pt>
                <c:pt idx="51">
                  <c:v>1.5664403490000001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156-5B4D-989B-28A1A95D58B8}"/>
            </c:ext>
          </c:extLst>
        </c:ser>
        <c:ser>
          <c:idx val="10"/>
          <c:order val="10"/>
          <c:tx>
            <c:strRef>
              <c:f>'16'!$M$5</c:f>
              <c:strCache>
                <c:ptCount val="1"/>
                <c:pt idx="0">
                  <c:v>Altri Ue</c:v>
                </c:pt>
              </c:strCache>
            </c:strRef>
          </c:tx>
          <c:spPr>
            <a:solidFill>
              <a:srgbClr val="3189C5">
                <a:alpha val="100000"/>
              </a:srgbClr>
            </a:solidFill>
            <a:ln>
              <a:noFill/>
              <a:round/>
            </a:ln>
          </c:spPr>
          <c:cat>
            <c:numRef>
              <c:f>'16'!$B$6:$B$57</c:f>
              <c:numCache>
                <c:formatCode>General</c:formatCode>
                <c:ptCount val="52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  <c:pt idx="46">
                  <c:v>2017</c:v>
                </c:pt>
                <c:pt idx="47">
                  <c:v>2018</c:v>
                </c:pt>
                <c:pt idx="48">
                  <c:v>2019</c:v>
                </c:pt>
                <c:pt idx="49">
                  <c:v>2020</c:v>
                </c:pt>
                <c:pt idx="50">
                  <c:v>2021</c:v>
                </c:pt>
                <c:pt idx="51">
                  <c:v>2022</c:v>
                </c:pt>
              </c:numCache>
            </c:numRef>
          </c:cat>
          <c:val>
            <c:numRef>
              <c:f>'16'!$M$6:$M$57</c:f>
              <c:numCache>
                <c:formatCode>0.0</c:formatCode>
                <c:ptCount val="52"/>
                <c:pt idx="0">
                  <c:v>6.4991495690000001</c:v>
                </c:pt>
                <c:pt idx="1">
                  <c:v>6.272359851</c:v>
                </c:pt>
                <c:pt idx="2">
                  <c:v>6.5315903750000004</c:v>
                </c:pt>
                <c:pt idx="3">
                  <c:v>6.7381311970000004</c:v>
                </c:pt>
                <c:pt idx="4">
                  <c:v>6.0841210099999996</c:v>
                </c:pt>
                <c:pt idx="5">
                  <c:v>6.0740848180000002</c:v>
                </c:pt>
                <c:pt idx="6">
                  <c:v>5.9126418100000002</c:v>
                </c:pt>
                <c:pt idx="7">
                  <c:v>5.764487516</c:v>
                </c:pt>
                <c:pt idx="8">
                  <c:v>5.7138542369999996</c:v>
                </c:pt>
                <c:pt idx="9">
                  <c:v>5.827654495</c:v>
                </c:pt>
                <c:pt idx="10">
                  <c:v>5.6860774840000001</c:v>
                </c:pt>
                <c:pt idx="11">
                  <c:v>6.1195995820000002</c:v>
                </c:pt>
                <c:pt idx="12">
                  <c:v>5.7321869420000002</c:v>
                </c:pt>
                <c:pt idx="13">
                  <c:v>5.8824894639999998</c:v>
                </c:pt>
                <c:pt idx="14">
                  <c:v>6.1539844820000003</c:v>
                </c:pt>
                <c:pt idx="15">
                  <c:v>6.5771625330000001</c:v>
                </c:pt>
                <c:pt idx="16">
                  <c:v>6.7181950830000003</c:v>
                </c:pt>
                <c:pt idx="17">
                  <c:v>6.9361137690000003</c:v>
                </c:pt>
                <c:pt idx="18">
                  <c:v>7.391286311</c:v>
                </c:pt>
                <c:pt idx="19">
                  <c:v>7.4271524979999999</c:v>
                </c:pt>
                <c:pt idx="20">
                  <c:v>7.5307771920000004</c:v>
                </c:pt>
                <c:pt idx="21">
                  <c:v>7.8466969799999999</c:v>
                </c:pt>
                <c:pt idx="22">
                  <c:v>8.5530202939999995</c:v>
                </c:pt>
                <c:pt idx="23">
                  <c:v>9.3397233069999999</c:v>
                </c:pt>
                <c:pt idx="24">
                  <c:v>9.9471264870000002</c:v>
                </c:pt>
                <c:pt idx="25">
                  <c:v>9.7270689350000001</c:v>
                </c:pt>
                <c:pt idx="26">
                  <c:v>9.9261926020000004</c:v>
                </c:pt>
                <c:pt idx="27">
                  <c:v>10.129001730000001</c:v>
                </c:pt>
                <c:pt idx="28">
                  <c:v>10.387557729999999</c:v>
                </c:pt>
                <c:pt idx="29">
                  <c:v>10.538726410000001</c:v>
                </c:pt>
                <c:pt idx="30">
                  <c:v>10.75559574</c:v>
                </c:pt>
                <c:pt idx="31">
                  <c:v>11.09409492</c:v>
                </c:pt>
                <c:pt idx="32">
                  <c:v>11.55473342</c:v>
                </c:pt>
                <c:pt idx="33">
                  <c:v>11.3511215</c:v>
                </c:pt>
                <c:pt idx="34">
                  <c:v>11.26842362</c:v>
                </c:pt>
                <c:pt idx="35">
                  <c:v>11.735995450000001</c:v>
                </c:pt>
                <c:pt idx="36">
                  <c:v>11.84359598</c:v>
                </c:pt>
                <c:pt idx="37">
                  <c:v>11.902637950000001</c:v>
                </c:pt>
                <c:pt idx="38">
                  <c:v>11.249256949999999</c:v>
                </c:pt>
                <c:pt idx="39">
                  <c:v>10.57156473</c:v>
                </c:pt>
                <c:pt idx="40">
                  <c:v>10.20965713</c:v>
                </c:pt>
                <c:pt idx="41">
                  <c:v>9.6852376899999992</c:v>
                </c:pt>
                <c:pt idx="42">
                  <c:v>9.4309808680000007</c:v>
                </c:pt>
                <c:pt idx="43">
                  <c:v>9.7846500859999992</c:v>
                </c:pt>
                <c:pt idx="44">
                  <c:v>9.7593525379999999</c:v>
                </c:pt>
                <c:pt idx="45">
                  <c:v>10.131495190000001</c:v>
                </c:pt>
                <c:pt idx="46">
                  <c:v>10.41328058</c:v>
                </c:pt>
                <c:pt idx="47">
                  <c:v>10.690260670000001</c:v>
                </c:pt>
                <c:pt idx="48">
                  <c:v>10.685777870000001</c:v>
                </c:pt>
                <c:pt idx="49">
                  <c:v>10.41878782</c:v>
                </c:pt>
                <c:pt idx="50">
                  <c:v>10.767170200000001</c:v>
                </c:pt>
                <c:pt idx="51">
                  <c:v>11.08130001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156-5B4D-989B-28A1A95D58B8}"/>
            </c:ext>
          </c:extLst>
        </c:ser>
        <c:ser>
          <c:idx val="11"/>
          <c:order val="11"/>
          <c:tx>
            <c:strRef>
              <c:f>'16'!$N$5</c:f>
              <c:strCache>
                <c:ptCount val="1"/>
                <c:pt idx="0">
                  <c:v>Altri Europa</c:v>
                </c:pt>
              </c:strCache>
            </c:strRef>
          </c:tx>
          <c:spPr>
            <a:solidFill>
              <a:srgbClr val="43682B">
                <a:alpha val="100000"/>
              </a:srgbClr>
            </a:solidFill>
            <a:ln>
              <a:noFill/>
              <a:round/>
            </a:ln>
          </c:spPr>
          <c:cat>
            <c:numRef>
              <c:f>'16'!$B$6:$B$57</c:f>
              <c:numCache>
                <c:formatCode>General</c:formatCode>
                <c:ptCount val="52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  <c:pt idx="46">
                  <c:v>2017</c:v>
                </c:pt>
                <c:pt idx="47">
                  <c:v>2018</c:v>
                </c:pt>
                <c:pt idx="48">
                  <c:v>2019</c:v>
                </c:pt>
                <c:pt idx="49">
                  <c:v>2020</c:v>
                </c:pt>
                <c:pt idx="50">
                  <c:v>2021</c:v>
                </c:pt>
                <c:pt idx="51">
                  <c:v>2022</c:v>
                </c:pt>
              </c:numCache>
            </c:numRef>
          </c:cat>
          <c:val>
            <c:numRef>
              <c:f>'16'!$N$6:$N$57</c:f>
              <c:numCache>
                <c:formatCode>0.0</c:formatCode>
                <c:ptCount val="52"/>
                <c:pt idx="0">
                  <c:v>3.5837674069999998</c:v>
                </c:pt>
                <c:pt idx="1">
                  <c:v>2.8172738110000002</c:v>
                </c:pt>
                <c:pt idx="2">
                  <c:v>2.879755673</c:v>
                </c:pt>
                <c:pt idx="3">
                  <c:v>3.3098036639999999</c:v>
                </c:pt>
                <c:pt idx="4">
                  <c:v>2.6600971069999999</c:v>
                </c:pt>
                <c:pt idx="5">
                  <c:v>1.976615821</c:v>
                </c:pt>
                <c:pt idx="6">
                  <c:v>2.1316246190000001</c:v>
                </c:pt>
                <c:pt idx="7">
                  <c:v>1.9960379079999999</c:v>
                </c:pt>
                <c:pt idx="8">
                  <c:v>2.1941832049999999</c:v>
                </c:pt>
                <c:pt idx="9">
                  <c:v>2.0620336620000002</c:v>
                </c:pt>
                <c:pt idx="10">
                  <c:v>1.9038656819999999</c:v>
                </c:pt>
                <c:pt idx="11">
                  <c:v>1.8707781830000001</c:v>
                </c:pt>
                <c:pt idx="12">
                  <c:v>1.992607536</c:v>
                </c:pt>
                <c:pt idx="13">
                  <c:v>1.875821696</c:v>
                </c:pt>
                <c:pt idx="14">
                  <c:v>2.1582952469999999</c:v>
                </c:pt>
                <c:pt idx="15">
                  <c:v>2.1520479080000001</c:v>
                </c:pt>
                <c:pt idx="16">
                  <c:v>1.9927972629999999</c:v>
                </c:pt>
                <c:pt idx="17">
                  <c:v>1.80066642</c:v>
                </c:pt>
                <c:pt idx="18">
                  <c:v>1.88352868</c:v>
                </c:pt>
                <c:pt idx="19">
                  <c:v>2.2887440250000002</c:v>
                </c:pt>
                <c:pt idx="20">
                  <c:v>1.7639700700000001</c:v>
                </c:pt>
                <c:pt idx="21">
                  <c:v>1.9517267060000001</c:v>
                </c:pt>
                <c:pt idx="22">
                  <c:v>0.99535088599999999</c:v>
                </c:pt>
                <c:pt idx="23">
                  <c:v>1.0059740319999999</c:v>
                </c:pt>
                <c:pt idx="24">
                  <c:v>1.0177352550000001</c:v>
                </c:pt>
                <c:pt idx="25">
                  <c:v>1.364115545</c:v>
                </c:pt>
                <c:pt idx="26">
                  <c:v>1.423952213</c:v>
                </c:pt>
                <c:pt idx="27">
                  <c:v>1.4240325229999999</c:v>
                </c:pt>
                <c:pt idx="28">
                  <c:v>1.2768967600000001</c:v>
                </c:pt>
                <c:pt idx="29">
                  <c:v>1.3168638109999999</c:v>
                </c:pt>
                <c:pt idx="30">
                  <c:v>1.4783504119999999</c:v>
                </c:pt>
                <c:pt idx="31">
                  <c:v>1.629702692</c:v>
                </c:pt>
                <c:pt idx="32">
                  <c:v>1.662253303</c:v>
                </c:pt>
                <c:pt idx="33">
                  <c:v>1.747794404</c:v>
                </c:pt>
                <c:pt idx="34">
                  <c:v>1.83249489</c:v>
                </c:pt>
                <c:pt idx="35">
                  <c:v>2.0995748769999998</c:v>
                </c:pt>
                <c:pt idx="36">
                  <c:v>2.137061616</c:v>
                </c:pt>
                <c:pt idx="37">
                  <c:v>2.4343810590000001</c:v>
                </c:pt>
                <c:pt idx="38">
                  <c:v>2.1676138360000001</c:v>
                </c:pt>
                <c:pt idx="39">
                  <c:v>2.0574085289999999</c:v>
                </c:pt>
                <c:pt idx="40">
                  <c:v>2.2441805100000001</c:v>
                </c:pt>
                <c:pt idx="41">
                  <c:v>2.3354202540000002</c:v>
                </c:pt>
                <c:pt idx="42">
                  <c:v>2.4536016410000001</c:v>
                </c:pt>
                <c:pt idx="43">
                  <c:v>2.22166402</c:v>
                </c:pt>
                <c:pt idx="44">
                  <c:v>2.0458995720000002</c:v>
                </c:pt>
                <c:pt idx="45">
                  <c:v>1.9989198669999999</c:v>
                </c:pt>
                <c:pt idx="46">
                  <c:v>2.0798978250000002</c:v>
                </c:pt>
                <c:pt idx="47">
                  <c:v>2.159213077</c:v>
                </c:pt>
                <c:pt idx="48">
                  <c:v>2.1121426259999998</c:v>
                </c:pt>
                <c:pt idx="49">
                  <c:v>2.0226822520000001</c:v>
                </c:pt>
                <c:pt idx="50">
                  <c:v>2.1333083730000002</c:v>
                </c:pt>
                <c:pt idx="51">
                  <c:v>1.964856529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156-5B4D-989B-28A1A95D58B8}"/>
            </c:ext>
          </c:extLst>
        </c:ser>
        <c:ser>
          <c:idx val="12"/>
          <c:order val="12"/>
          <c:tx>
            <c:strRef>
              <c:f>'16'!$O$5</c:f>
              <c:strCache>
                <c:ptCount val="1"/>
                <c:pt idx="0">
                  <c:v>Russia*</c:v>
                </c:pt>
              </c:strCache>
            </c:strRef>
          </c:tx>
          <c:spPr>
            <a:solidFill>
              <a:srgbClr val="6A8ED0">
                <a:alpha val="100000"/>
              </a:srgbClr>
            </a:solidFill>
            <a:ln>
              <a:noFill/>
              <a:round/>
            </a:ln>
          </c:spPr>
          <c:cat>
            <c:numRef>
              <c:f>'16'!$B$6:$B$57</c:f>
              <c:numCache>
                <c:formatCode>General</c:formatCode>
                <c:ptCount val="52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  <c:pt idx="46">
                  <c:v>2017</c:v>
                </c:pt>
                <c:pt idx="47">
                  <c:v>2018</c:v>
                </c:pt>
                <c:pt idx="48">
                  <c:v>2019</c:v>
                </c:pt>
                <c:pt idx="49">
                  <c:v>2020</c:v>
                </c:pt>
                <c:pt idx="50">
                  <c:v>2021</c:v>
                </c:pt>
                <c:pt idx="51">
                  <c:v>2022</c:v>
                </c:pt>
              </c:numCache>
            </c:numRef>
          </c:cat>
          <c:val>
            <c:numRef>
              <c:f>'16'!$O$6:$O$57</c:f>
              <c:numCache>
                <c:formatCode>0.0</c:formatCode>
                <c:ptCount val="52"/>
                <c:pt idx="0">
                  <c:v>1.958647815</c:v>
                </c:pt>
                <c:pt idx="1">
                  <c:v>1.4482978179999999</c:v>
                </c:pt>
                <c:pt idx="2">
                  <c:v>1.583347598</c:v>
                </c:pt>
                <c:pt idx="3">
                  <c:v>2.037559919</c:v>
                </c:pt>
                <c:pt idx="4">
                  <c:v>2.9399258769999999</c:v>
                </c:pt>
                <c:pt idx="5">
                  <c:v>2.6440829109999999</c:v>
                </c:pt>
                <c:pt idx="6">
                  <c:v>2.7182961130000001</c:v>
                </c:pt>
                <c:pt idx="7">
                  <c:v>2.0237011649999999</c:v>
                </c:pt>
                <c:pt idx="8">
                  <c:v>1.6931939730000001</c:v>
                </c:pt>
                <c:pt idx="9">
                  <c:v>1.6325936350000001</c:v>
                </c:pt>
                <c:pt idx="10">
                  <c:v>1.7076840470000001</c:v>
                </c:pt>
                <c:pt idx="11">
                  <c:v>2.0421367789999998</c:v>
                </c:pt>
                <c:pt idx="12">
                  <c:v>2.592591573</c:v>
                </c:pt>
                <c:pt idx="13">
                  <c:v>2.1588332229999998</c:v>
                </c:pt>
                <c:pt idx="14">
                  <c:v>1.9535212390000001</c:v>
                </c:pt>
                <c:pt idx="15">
                  <c:v>1.6689956560000001</c:v>
                </c:pt>
                <c:pt idx="16">
                  <c:v>1.898676458</c:v>
                </c:pt>
                <c:pt idx="17">
                  <c:v>1.644645533</c:v>
                </c:pt>
                <c:pt idx="18">
                  <c:v>1.8374018919999999</c:v>
                </c:pt>
                <c:pt idx="19">
                  <c:v>1.5611756059999999</c:v>
                </c:pt>
                <c:pt idx="20">
                  <c:v>1.4249307760000001</c:v>
                </c:pt>
                <c:pt idx="21">
                  <c:v>0.84079015700000004</c:v>
                </c:pt>
                <c:pt idx="22">
                  <c:v>1.0169494960000001</c:v>
                </c:pt>
                <c:pt idx="23">
                  <c:v>1.14268368</c:v>
                </c:pt>
                <c:pt idx="24">
                  <c:v>1.232709348</c:v>
                </c:pt>
                <c:pt idx="25">
                  <c:v>1.4852561799999999</c:v>
                </c:pt>
                <c:pt idx="26">
                  <c:v>1.610858055</c:v>
                </c:pt>
                <c:pt idx="27">
                  <c:v>1.234357725</c:v>
                </c:pt>
                <c:pt idx="28">
                  <c:v>0.77635386200000001</c:v>
                </c:pt>
                <c:pt idx="29">
                  <c:v>0.96383403899999998</c:v>
                </c:pt>
                <c:pt idx="30">
                  <c:v>1.296310112</c:v>
                </c:pt>
                <c:pt idx="31">
                  <c:v>1.413567314</c:v>
                </c:pt>
                <c:pt idx="32">
                  <c:v>1.453849095</c:v>
                </c:pt>
                <c:pt idx="33">
                  <c:v>1.74728565</c:v>
                </c:pt>
                <c:pt idx="34">
                  <c:v>2.0207577830000001</c:v>
                </c:pt>
                <c:pt idx="35">
                  <c:v>2.3050059030000001</c:v>
                </c:pt>
                <c:pt idx="36">
                  <c:v>2.631038502</c:v>
                </c:pt>
                <c:pt idx="37">
                  <c:v>2.8341887780000001</c:v>
                </c:pt>
                <c:pt idx="38">
                  <c:v>2.2022323359999998</c:v>
                </c:pt>
                <c:pt idx="39">
                  <c:v>2.3412285779999999</c:v>
                </c:pt>
                <c:pt idx="40">
                  <c:v>2.4772659130000001</c:v>
                </c:pt>
                <c:pt idx="41">
                  <c:v>2.554611923</c:v>
                </c:pt>
                <c:pt idx="42">
                  <c:v>2.7603181210000001</c:v>
                </c:pt>
                <c:pt idx="43">
                  <c:v>2.3858320609999999</c:v>
                </c:pt>
                <c:pt idx="44">
                  <c:v>1.7198830940000001</c:v>
                </c:pt>
                <c:pt idx="45">
                  <c:v>1.602935631</c:v>
                </c:pt>
                <c:pt idx="46">
                  <c:v>1.7760412059999999</c:v>
                </c:pt>
                <c:pt idx="47">
                  <c:v>1.6242087199999999</c:v>
                </c:pt>
                <c:pt idx="48">
                  <c:v>1.639475255</c:v>
                </c:pt>
                <c:pt idx="49">
                  <c:v>1.621254193</c:v>
                </c:pt>
                <c:pt idx="50">
                  <c:v>1.472260409</c:v>
                </c:pt>
                <c:pt idx="51">
                  <c:v>0.94229770800000001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156-5B4D-989B-28A1A95D58B8}"/>
            </c:ext>
          </c:extLst>
        </c:ser>
        <c:ser>
          <c:idx val="13"/>
          <c:order val="13"/>
          <c:tx>
            <c:strRef>
              <c:f>'16'!$P$5</c:f>
              <c:strCache>
                <c:ptCount val="1"/>
                <c:pt idx="0">
                  <c:v>Turchia</c:v>
                </c:pt>
              </c:strCache>
            </c:strRef>
          </c:tx>
          <c:spPr>
            <a:solidFill>
              <a:srgbClr val="F19759">
                <a:alpha val="100000"/>
              </a:srgbClr>
            </a:solidFill>
            <a:ln>
              <a:noFill/>
              <a:round/>
            </a:ln>
          </c:spPr>
          <c:cat>
            <c:numRef>
              <c:f>'16'!$B$6:$B$57</c:f>
              <c:numCache>
                <c:formatCode>General</c:formatCode>
                <c:ptCount val="52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  <c:pt idx="46">
                  <c:v>2017</c:v>
                </c:pt>
                <c:pt idx="47">
                  <c:v>2018</c:v>
                </c:pt>
                <c:pt idx="48">
                  <c:v>2019</c:v>
                </c:pt>
                <c:pt idx="49">
                  <c:v>2020</c:v>
                </c:pt>
                <c:pt idx="50">
                  <c:v>2021</c:v>
                </c:pt>
                <c:pt idx="51">
                  <c:v>2022</c:v>
                </c:pt>
              </c:numCache>
            </c:numRef>
          </c:cat>
          <c:val>
            <c:numRef>
              <c:f>'16'!$P$6:$P$57</c:f>
              <c:numCache>
                <c:formatCode>0.0</c:formatCode>
                <c:ptCount val="52"/>
                <c:pt idx="0">
                  <c:v>0.81388859400000002</c:v>
                </c:pt>
                <c:pt idx="1">
                  <c:v>0.83692619800000001</c:v>
                </c:pt>
                <c:pt idx="2">
                  <c:v>0.85225993</c:v>
                </c:pt>
                <c:pt idx="3">
                  <c:v>1.3342964079999999</c:v>
                </c:pt>
                <c:pt idx="4">
                  <c:v>1.354612578</c:v>
                </c:pt>
                <c:pt idx="5">
                  <c:v>1.4611754400000001</c:v>
                </c:pt>
                <c:pt idx="6">
                  <c:v>1.0889965420000001</c:v>
                </c:pt>
                <c:pt idx="7">
                  <c:v>0.82382966599999996</c:v>
                </c:pt>
                <c:pt idx="8">
                  <c:v>0.77185039</c:v>
                </c:pt>
                <c:pt idx="9">
                  <c:v>0.54321006699999996</c:v>
                </c:pt>
                <c:pt idx="10">
                  <c:v>0.62124184599999999</c:v>
                </c:pt>
                <c:pt idx="11">
                  <c:v>0.64579578900000001</c:v>
                </c:pt>
                <c:pt idx="12">
                  <c:v>0.75383315500000003</c:v>
                </c:pt>
                <c:pt idx="13">
                  <c:v>0.90009406400000003</c:v>
                </c:pt>
                <c:pt idx="14">
                  <c:v>0.90090432399999998</c:v>
                </c:pt>
                <c:pt idx="15">
                  <c:v>0.86544304299999997</c:v>
                </c:pt>
                <c:pt idx="16">
                  <c:v>0.90283704499999995</c:v>
                </c:pt>
                <c:pt idx="17">
                  <c:v>0.71475170099999996</c:v>
                </c:pt>
                <c:pt idx="18">
                  <c:v>0.72337469799999998</c:v>
                </c:pt>
                <c:pt idx="19">
                  <c:v>0.99135655899999997</c:v>
                </c:pt>
                <c:pt idx="20">
                  <c:v>1.043729796</c:v>
                </c:pt>
                <c:pt idx="21">
                  <c:v>1.128177789</c:v>
                </c:pt>
                <c:pt idx="22">
                  <c:v>1.5736063570000001</c:v>
                </c:pt>
                <c:pt idx="23">
                  <c:v>1.0008978639999999</c:v>
                </c:pt>
                <c:pt idx="24">
                  <c:v>1.3891251929999999</c:v>
                </c:pt>
                <c:pt idx="25">
                  <c:v>1.7111061160000001</c:v>
                </c:pt>
                <c:pt idx="26">
                  <c:v>1.8394195929999999</c:v>
                </c:pt>
                <c:pt idx="27">
                  <c:v>1.683846417</c:v>
                </c:pt>
                <c:pt idx="28">
                  <c:v>1.2825794479999999</c:v>
                </c:pt>
                <c:pt idx="29">
                  <c:v>1.7733933159999999</c:v>
                </c:pt>
                <c:pt idx="30">
                  <c:v>1.4394360980000001</c:v>
                </c:pt>
                <c:pt idx="31">
                  <c:v>1.522034874</c:v>
                </c:pt>
                <c:pt idx="32">
                  <c:v>1.7867468449999999</c:v>
                </c:pt>
                <c:pt idx="33">
                  <c:v>1.9973937740000001</c:v>
                </c:pt>
                <c:pt idx="34">
                  <c:v>2.0514308790000002</c:v>
                </c:pt>
                <c:pt idx="35">
                  <c:v>2.0398946279999999</c:v>
                </c:pt>
                <c:pt idx="36">
                  <c:v>1.9730983150000001</c:v>
                </c:pt>
                <c:pt idx="37">
                  <c:v>2.043930392</c:v>
                </c:pt>
                <c:pt idx="38">
                  <c:v>1.948601743</c:v>
                </c:pt>
                <c:pt idx="39">
                  <c:v>2.3735401519999999</c:v>
                </c:pt>
                <c:pt idx="40">
                  <c:v>2.5638010169999998</c:v>
                </c:pt>
                <c:pt idx="41">
                  <c:v>2.7101987850000002</c:v>
                </c:pt>
                <c:pt idx="42">
                  <c:v>2.5834038229999998</c:v>
                </c:pt>
                <c:pt idx="43">
                  <c:v>2.4368493670000002</c:v>
                </c:pt>
                <c:pt idx="44">
                  <c:v>2.4197808030000001</c:v>
                </c:pt>
                <c:pt idx="45">
                  <c:v>2.300937952</c:v>
                </c:pt>
                <c:pt idx="46">
                  <c:v>2.2540413319999999</c:v>
                </c:pt>
                <c:pt idx="47">
                  <c:v>1.8923756329999999</c:v>
                </c:pt>
                <c:pt idx="48">
                  <c:v>1.7364582799999999</c:v>
                </c:pt>
                <c:pt idx="49">
                  <c:v>1.7686075750000001</c:v>
                </c:pt>
                <c:pt idx="50">
                  <c:v>1.8270697380000001</c:v>
                </c:pt>
                <c:pt idx="51">
                  <c:v>2.1492660909999999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156-5B4D-989B-28A1A95D58B8}"/>
            </c:ext>
          </c:extLst>
        </c:ser>
        <c:ser>
          <c:idx val="14"/>
          <c:order val="14"/>
          <c:tx>
            <c:strRef>
              <c:f>'16'!$Q$5</c:f>
              <c:strCache>
                <c:ptCount val="1"/>
                <c:pt idx="0">
                  <c:v>St.Uniti</c:v>
                </c:pt>
              </c:strCache>
            </c:strRef>
          </c:tx>
          <c:spPr>
            <a:solidFill>
              <a:srgbClr val="FF0000">
                <a:alpha val="100000"/>
              </a:srgbClr>
            </a:solidFill>
            <a:ln>
              <a:noFill/>
              <a:round/>
            </a:ln>
          </c:spPr>
          <c:cat>
            <c:numRef>
              <c:f>'16'!$B$6:$B$57</c:f>
              <c:numCache>
                <c:formatCode>General</c:formatCode>
                <c:ptCount val="52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  <c:pt idx="46">
                  <c:v>2017</c:v>
                </c:pt>
                <c:pt idx="47">
                  <c:v>2018</c:v>
                </c:pt>
                <c:pt idx="48">
                  <c:v>2019</c:v>
                </c:pt>
                <c:pt idx="49">
                  <c:v>2020</c:v>
                </c:pt>
                <c:pt idx="50">
                  <c:v>2021</c:v>
                </c:pt>
                <c:pt idx="51">
                  <c:v>2022</c:v>
                </c:pt>
              </c:numCache>
            </c:numRef>
          </c:cat>
          <c:val>
            <c:numRef>
              <c:f>'16'!$Q$6:$Q$57</c:f>
              <c:numCache>
                <c:formatCode>0.0</c:formatCode>
                <c:ptCount val="52"/>
                <c:pt idx="0">
                  <c:v>9.8291166150000002</c:v>
                </c:pt>
                <c:pt idx="1">
                  <c:v>9.8094657380000001</c:v>
                </c:pt>
                <c:pt idx="2">
                  <c:v>8.5937711149999991</c:v>
                </c:pt>
                <c:pt idx="3">
                  <c:v>7.5934073150000003</c:v>
                </c:pt>
                <c:pt idx="4">
                  <c:v>6.5248369579999999</c:v>
                </c:pt>
                <c:pt idx="5">
                  <c:v>6.4914867730000001</c:v>
                </c:pt>
                <c:pt idx="6">
                  <c:v>6.6761758819999999</c:v>
                </c:pt>
                <c:pt idx="7">
                  <c:v>7.1372989950000001</c:v>
                </c:pt>
                <c:pt idx="8">
                  <c:v>6.4780844919999998</c:v>
                </c:pt>
                <c:pt idx="9">
                  <c:v>5.3115018550000004</c:v>
                </c:pt>
                <c:pt idx="10">
                  <c:v>6.756835787</c:v>
                </c:pt>
                <c:pt idx="11">
                  <c:v>7.0710620559999997</c:v>
                </c:pt>
                <c:pt idx="12">
                  <c:v>7.681722229</c:v>
                </c:pt>
                <c:pt idx="13">
                  <c:v>10.84932128</c:v>
                </c:pt>
                <c:pt idx="14">
                  <c:v>12.28048847</c:v>
                </c:pt>
                <c:pt idx="15">
                  <c:v>10.745508600000001</c:v>
                </c:pt>
                <c:pt idx="16">
                  <c:v>9.6153779969999995</c:v>
                </c:pt>
                <c:pt idx="17">
                  <c:v>8.8681866970000005</c:v>
                </c:pt>
                <c:pt idx="18">
                  <c:v>8.6231639290000004</c:v>
                </c:pt>
                <c:pt idx="19">
                  <c:v>7.629958641</c:v>
                </c:pt>
                <c:pt idx="20">
                  <c:v>6.8703910840000004</c:v>
                </c:pt>
                <c:pt idx="21">
                  <c:v>6.9991570640000003</c:v>
                </c:pt>
                <c:pt idx="22">
                  <c:v>7.7379084090000001</c:v>
                </c:pt>
                <c:pt idx="23">
                  <c:v>7.7654756059999999</c:v>
                </c:pt>
                <c:pt idx="24">
                  <c:v>7.261009627</c:v>
                </c:pt>
                <c:pt idx="25">
                  <c:v>7.3766432399999999</c:v>
                </c:pt>
                <c:pt idx="26">
                  <c:v>7.9302170409999997</c:v>
                </c:pt>
                <c:pt idx="27">
                  <c:v>8.5714954750000008</c:v>
                </c:pt>
                <c:pt idx="28">
                  <c:v>9.2993982039999992</c:v>
                </c:pt>
                <c:pt idx="29">
                  <c:v>10.23071476</c:v>
                </c:pt>
                <c:pt idx="30">
                  <c:v>9.6194294439999997</c:v>
                </c:pt>
                <c:pt idx="31">
                  <c:v>9.6072879049999997</c:v>
                </c:pt>
                <c:pt idx="32">
                  <c:v>8.2935069610000003</c:v>
                </c:pt>
                <c:pt idx="33">
                  <c:v>7.8647953920000004</c:v>
                </c:pt>
                <c:pt idx="34">
                  <c:v>7.9812249690000003</c:v>
                </c:pt>
                <c:pt idx="35">
                  <c:v>7.3957739330000001</c:v>
                </c:pt>
                <c:pt idx="36">
                  <c:v>6.6513366610000002</c:v>
                </c:pt>
                <c:pt idx="37">
                  <c:v>6.2218603999999997</c:v>
                </c:pt>
                <c:pt idx="38">
                  <c:v>5.8620938010000003</c:v>
                </c:pt>
                <c:pt idx="39">
                  <c:v>6.0048540849999998</c:v>
                </c:pt>
                <c:pt idx="40">
                  <c:v>6.0747861729999997</c:v>
                </c:pt>
                <c:pt idx="41">
                  <c:v>6.8254447359999997</c:v>
                </c:pt>
                <c:pt idx="42">
                  <c:v>6.932240781</c:v>
                </c:pt>
                <c:pt idx="43">
                  <c:v>7.4536266219999998</c:v>
                </c:pt>
                <c:pt idx="44">
                  <c:v>8.7256551889999994</c:v>
                </c:pt>
                <c:pt idx="45">
                  <c:v>8.8404389370000001</c:v>
                </c:pt>
                <c:pt idx="46">
                  <c:v>9.0068063370000004</c:v>
                </c:pt>
                <c:pt idx="47">
                  <c:v>9.1045774250000004</c:v>
                </c:pt>
                <c:pt idx="48">
                  <c:v>9.4797576449999994</c:v>
                </c:pt>
                <c:pt idx="49">
                  <c:v>9.7121247620000002</c:v>
                </c:pt>
                <c:pt idx="50">
                  <c:v>9.4683088029999993</c:v>
                </c:pt>
                <c:pt idx="51">
                  <c:v>10.390401369999999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156-5B4D-989B-28A1A95D58B8}"/>
            </c:ext>
          </c:extLst>
        </c:ser>
        <c:ser>
          <c:idx val="15"/>
          <c:order val="15"/>
          <c:tx>
            <c:strRef>
              <c:f>'16'!$R$5</c:f>
              <c:strCache>
                <c:ptCount val="1"/>
                <c:pt idx="0">
                  <c:v>Altri america</c:v>
                </c:pt>
              </c:strCache>
            </c:strRef>
          </c:tx>
          <c:spPr>
            <a:solidFill>
              <a:srgbClr val="ED7D31">
                <a:alpha val="100000"/>
              </a:srgbClr>
            </a:solidFill>
            <a:ln>
              <a:noFill/>
              <a:round/>
            </a:ln>
          </c:spPr>
          <c:cat>
            <c:numRef>
              <c:f>'16'!$B$6:$B$57</c:f>
              <c:numCache>
                <c:formatCode>General</c:formatCode>
                <c:ptCount val="52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  <c:pt idx="46">
                  <c:v>2017</c:v>
                </c:pt>
                <c:pt idx="47">
                  <c:v>2018</c:v>
                </c:pt>
                <c:pt idx="48">
                  <c:v>2019</c:v>
                </c:pt>
                <c:pt idx="49">
                  <c:v>2020</c:v>
                </c:pt>
                <c:pt idx="50">
                  <c:v>2021</c:v>
                </c:pt>
                <c:pt idx="51">
                  <c:v>2022</c:v>
                </c:pt>
              </c:numCache>
            </c:numRef>
          </c:cat>
          <c:val>
            <c:numRef>
              <c:f>'16'!$R$6:$R$57</c:f>
              <c:numCache>
                <c:formatCode>0.0</c:formatCode>
                <c:ptCount val="52"/>
                <c:pt idx="0">
                  <c:v>5.2235037740000001</c:v>
                </c:pt>
                <c:pt idx="1">
                  <c:v>5.251968207</c:v>
                </c:pt>
                <c:pt idx="2">
                  <c:v>4.4770673609999996</c:v>
                </c:pt>
                <c:pt idx="3">
                  <c:v>5.0489198240000004</c:v>
                </c:pt>
                <c:pt idx="4">
                  <c:v>5.6804665730000004</c:v>
                </c:pt>
                <c:pt idx="5">
                  <c:v>4.6169383540000002</c:v>
                </c:pt>
                <c:pt idx="6">
                  <c:v>4.4641792560000004</c:v>
                </c:pt>
                <c:pt idx="7">
                  <c:v>4.3920329819999999</c:v>
                </c:pt>
                <c:pt idx="8">
                  <c:v>4.1946764349999999</c:v>
                </c:pt>
                <c:pt idx="9">
                  <c:v>4.4314912380000004</c:v>
                </c:pt>
                <c:pt idx="10">
                  <c:v>5.2142314089999999</c:v>
                </c:pt>
                <c:pt idx="11">
                  <c:v>4.9785256889999996</c:v>
                </c:pt>
                <c:pt idx="12">
                  <c:v>3.3688553240000001</c:v>
                </c:pt>
                <c:pt idx="13">
                  <c:v>3.725704082</c:v>
                </c:pt>
                <c:pt idx="14">
                  <c:v>3.5904469190000001</c:v>
                </c:pt>
                <c:pt idx="15">
                  <c:v>3.506374203</c:v>
                </c:pt>
                <c:pt idx="16">
                  <c:v>3.2720314949999998</c:v>
                </c:pt>
                <c:pt idx="17">
                  <c:v>3.2668465040000001</c:v>
                </c:pt>
                <c:pt idx="18">
                  <c:v>3.2694864219999999</c:v>
                </c:pt>
                <c:pt idx="19">
                  <c:v>2.877074736</c:v>
                </c:pt>
                <c:pt idx="20">
                  <c:v>3.1651175409999999</c:v>
                </c:pt>
                <c:pt idx="21">
                  <c:v>3.5149840079999999</c:v>
                </c:pt>
                <c:pt idx="22">
                  <c:v>4.292510869</c:v>
                </c:pt>
                <c:pt idx="23">
                  <c:v>4.6250589829999997</c:v>
                </c:pt>
                <c:pt idx="24">
                  <c:v>4.3945528139999999</c:v>
                </c:pt>
                <c:pt idx="25">
                  <c:v>4.6461479519999997</c:v>
                </c:pt>
                <c:pt idx="26">
                  <c:v>5.1318936739999996</c:v>
                </c:pt>
                <c:pt idx="27">
                  <c:v>5.2300738659999997</c:v>
                </c:pt>
                <c:pt idx="28">
                  <c:v>4.7452145510000001</c:v>
                </c:pt>
                <c:pt idx="29">
                  <c:v>4.8460039679999998</c:v>
                </c:pt>
                <c:pt idx="30">
                  <c:v>4.6358250449999998</c:v>
                </c:pt>
                <c:pt idx="31">
                  <c:v>4.1389531249999996</c:v>
                </c:pt>
                <c:pt idx="32">
                  <c:v>3.6447263470000002</c:v>
                </c:pt>
                <c:pt idx="33">
                  <c:v>3.5832387099999998</c:v>
                </c:pt>
                <c:pt idx="34">
                  <c:v>3.5824511999999999</c:v>
                </c:pt>
                <c:pt idx="35">
                  <c:v>3.7872083889999999</c:v>
                </c:pt>
                <c:pt idx="36">
                  <c:v>4.0373355179999999</c:v>
                </c:pt>
                <c:pt idx="37">
                  <c:v>3.9899053969999998</c:v>
                </c:pt>
                <c:pt idx="38">
                  <c:v>3.817555891</c:v>
                </c:pt>
                <c:pt idx="39">
                  <c:v>3.9816601569999999</c:v>
                </c:pt>
                <c:pt idx="40">
                  <c:v>4.4716169060000004</c:v>
                </c:pt>
                <c:pt idx="41">
                  <c:v>4.5832098029999999</c:v>
                </c:pt>
                <c:pt idx="42">
                  <c:v>4.5126131269999998</c:v>
                </c:pt>
                <c:pt idx="43">
                  <c:v>4.2577782380000002</c:v>
                </c:pt>
                <c:pt idx="44">
                  <c:v>4.2293752160000002</c:v>
                </c:pt>
                <c:pt idx="45">
                  <c:v>3.9766773089999998</c:v>
                </c:pt>
                <c:pt idx="46">
                  <c:v>4.0602835150000001</c:v>
                </c:pt>
                <c:pt idx="47">
                  <c:v>3.9640097569999999</c:v>
                </c:pt>
                <c:pt idx="48">
                  <c:v>3.8313740040000002</c:v>
                </c:pt>
                <c:pt idx="49">
                  <c:v>3.695831375</c:v>
                </c:pt>
                <c:pt idx="50">
                  <c:v>3.7951990109999998</c:v>
                </c:pt>
                <c:pt idx="51">
                  <c:v>4.0751374350000003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3156-5B4D-989B-28A1A95D58B8}"/>
            </c:ext>
          </c:extLst>
        </c:ser>
        <c:ser>
          <c:idx val="16"/>
          <c:order val="16"/>
          <c:tx>
            <c:strRef>
              <c:f>'16'!$S$5</c:f>
              <c:strCache>
                <c:ptCount val="1"/>
                <c:pt idx="0">
                  <c:v>Africa</c:v>
                </c:pt>
              </c:strCache>
            </c:strRef>
          </c:tx>
          <c:spPr>
            <a:solidFill>
              <a:srgbClr val="BF9000">
                <a:alpha val="100000"/>
              </a:srgbClr>
            </a:solidFill>
            <a:ln>
              <a:noFill/>
              <a:round/>
            </a:ln>
          </c:spPr>
          <c:cat>
            <c:numRef>
              <c:f>'16'!$B$6:$B$57</c:f>
              <c:numCache>
                <c:formatCode>General</c:formatCode>
                <c:ptCount val="52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  <c:pt idx="46">
                  <c:v>2017</c:v>
                </c:pt>
                <c:pt idx="47">
                  <c:v>2018</c:v>
                </c:pt>
                <c:pt idx="48">
                  <c:v>2019</c:v>
                </c:pt>
                <c:pt idx="49">
                  <c:v>2020</c:v>
                </c:pt>
                <c:pt idx="50">
                  <c:v>2021</c:v>
                </c:pt>
                <c:pt idx="51">
                  <c:v>2022</c:v>
                </c:pt>
              </c:numCache>
            </c:numRef>
          </c:cat>
          <c:val>
            <c:numRef>
              <c:f>'16'!$S$6:$S$57</c:f>
              <c:numCache>
                <c:formatCode>0.0</c:formatCode>
                <c:ptCount val="52"/>
                <c:pt idx="0">
                  <c:v>6.2360476240000002</c:v>
                </c:pt>
                <c:pt idx="1">
                  <c:v>6.540543166</c:v>
                </c:pt>
                <c:pt idx="2">
                  <c:v>6.5068153769999997</c:v>
                </c:pt>
                <c:pt idx="3">
                  <c:v>8.6571672470000003</c:v>
                </c:pt>
                <c:pt idx="4">
                  <c:v>9.7112649750000006</c:v>
                </c:pt>
                <c:pt idx="5">
                  <c:v>8.4476891129999991</c:v>
                </c:pt>
                <c:pt idx="6">
                  <c:v>9.5620608800000007</c:v>
                </c:pt>
                <c:pt idx="7">
                  <c:v>8.9225607250000003</c:v>
                </c:pt>
                <c:pt idx="8">
                  <c:v>8.2578709069999991</c:v>
                </c:pt>
                <c:pt idx="9">
                  <c:v>10.21237504</c:v>
                </c:pt>
                <c:pt idx="10">
                  <c:v>13.506760030000001</c:v>
                </c:pt>
                <c:pt idx="11">
                  <c:v>9.2969530040000006</c:v>
                </c:pt>
                <c:pt idx="12">
                  <c:v>8.9293037159999997</c:v>
                </c:pt>
                <c:pt idx="13">
                  <c:v>8.0469201160000008</c:v>
                </c:pt>
                <c:pt idx="14">
                  <c:v>7.131378292</c:v>
                </c:pt>
                <c:pt idx="15">
                  <c:v>5.4176120729999999</c:v>
                </c:pt>
                <c:pt idx="16">
                  <c:v>4.8405968670000004</c:v>
                </c:pt>
                <c:pt idx="17">
                  <c:v>4.7335942519999996</c:v>
                </c:pt>
                <c:pt idx="18">
                  <c:v>4.7919731580000002</c:v>
                </c:pt>
                <c:pt idx="19">
                  <c:v>4.4569973750000003</c:v>
                </c:pt>
                <c:pt idx="20">
                  <c:v>4.3915899190000003</c:v>
                </c:pt>
                <c:pt idx="21">
                  <c:v>4.1299585859999999</c:v>
                </c:pt>
                <c:pt idx="22">
                  <c:v>4.2031987409999996</c:v>
                </c:pt>
                <c:pt idx="23">
                  <c:v>3.6665708769999998</c:v>
                </c:pt>
                <c:pt idx="24">
                  <c:v>3.4633611809999998</c:v>
                </c:pt>
                <c:pt idx="25">
                  <c:v>3.340631031</c:v>
                </c:pt>
                <c:pt idx="26">
                  <c:v>3.6470720170000002</c:v>
                </c:pt>
                <c:pt idx="27">
                  <c:v>4.1250512979999998</c:v>
                </c:pt>
                <c:pt idx="28">
                  <c:v>3.5043019420000001</c:v>
                </c:pt>
                <c:pt idx="29">
                  <c:v>3.525088051</c:v>
                </c:pt>
                <c:pt idx="30">
                  <c:v>3.7060752739999998</c:v>
                </c:pt>
                <c:pt idx="31">
                  <c:v>3.7359527419999998</c:v>
                </c:pt>
                <c:pt idx="32">
                  <c:v>3.702812072</c:v>
                </c:pt>
                <c:pt idx="33">
                  <c:v>3.6888472889999999</c:v>
                </c:pt>
                <c:pt idx="34">
                  <c:v>3.8523154389999998</c:v>
                </c:pt>
                <c:pt idx="35">
                  <c:v>3.8273126770000001</c:v>
                </c:pt>
                <c:pt idx="36">
                  <c:v>4.0462277110000002</c:v>
                </c:pt>
                <c:pt idx="37">
                  <c:v>4.8858048109999999</c:v>
                </c:pt>
                <c:pt idx="38">
                  <c:v>5.5415609359999998</c:v>
                </c:pt>
                <c:pt idx="39">
                  <c:v>5.3082186130000002</c:v>
                </c:pt>
                <c:pt idx="40">
                  <c:v>4.2534734160000003</c:v>
                </c:pt>
                <c:pt idx="41">
                  <c:v>4.8775634910000001</c:v>
                </c:pt>
                <c:pt idx="42">
                  <c:v>5.2629842739999999</c:v>
                </c:pt>
                <c:pt idx="43">
                  <c:v>5.0655771410000003</c:v>
                </c:pt>
                <c:pt idx="44">
                  <c:v>4.560970406</c:v>
                </c:pt>
                <c:pt idx="45">
                  <c:v>4.1489430709999997</c:v>
                </c:pt>
                <c:pt idx="46">
                  <c:v>3.8849315020000001</c:v>
                </c:pt>
                <c:pt idx="47">
                  <c:v>3.865341301</c:v>
                </c:pt>
                <c:pt idx="48">
                  <c:v>3.608255931</c:v>
                </c:pt>
                <c:pt idx="49">
                  <c:v>3.465006705</c:v>
                </c:pt>
                <c:pt idx="50">
                  <c:v>3.451778784</c:v>
                </c:pt>
                <c:pt idx="51">
                  <c:v>3.3725591860000002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156-5B4D-989B-28A1A95D58B8}"/>
            </c:ext>
          </c:extLst>
        </c:ser>
        <c:ser>
          <c:idx val="17"/>
          <c:order val="17"/>
          <c:tx>
            <c:strRef>
              <c:f>'16'!$T$5</c:f>
              <c:strCache>
                <c:ptCount val="1"/>
                <c:pt idx="0">
                  <c:v>M.Oriente</c:v>
                </c:pt>
              </c:strCache>
            </c:strRef>
          </c:tx>
          <c:spPr>
            <a:solidFill>
              <a:srgbClr val="E6AF00">
                <a:alpha val="100000"/>
              </a:srgbClr>
            </a:solidFill>
            <a:ln>
              <a:noFill/>
              <a:round/>
            </a:ln>
          </c:spPr>
          <c:cat>
            <c:numRef>
              <c:f>'16'!$B$6:$B$57</c:f>
              <c:numCache>
                <c:formatCode>General</c:formatCode>
                <c:ptCount val="52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  <c:pt idx="46">
                  <c:v>2017</c:v>
                </c:pt>
                <c:pt idx="47">
                  <c:v>2018</c:v>
                </c:pt>
                <c:pt idx="48">
                  <c:v>2019</c:v>
                </c:pt>
                <c:pt idx="49">
                  <c:v>2020</c:v>
                </c:pt>
                <c:pt idx="50">
                  <c:v>2021</c:v>
                </c:pt>
                <c:pt idx="51">
                  <c:v>2022</c:v>
                </c:pt>
              </c:numCache>
            </c:numRef>
          </c:cat>
          <c:val>
            <c:numRef>
              <c:f>'16'!$T$6:$T$57</c:f>
              <c:numCache>
                <c:formatCode>0.0</c:formatCode>
                <c:ptCount val="52"/>
                <c:pt idx="0">
                  <c:v>2.76057723</c:v>
                </c:pt>
                <c:pt idx="1">
                  <c:v>3.0142293640000002</c:v>
                </c:pt>
                <c:pt idx="2">
                  <c:v>3.1027306549999998</c:v>
                </c:pt>
                <c:pt idx="3">
                  <c:v>4.0892376390000003</c:v>
                </c:pt>
                <c:pt idx="4">
                  <c:v>5.622144971</c:v>
                </c:pt>
                <c:pt idx="5">
                  <c:v>6.8664501759999998</c:v>
                </c:pt>
                <c:pt idx="6">
                  <c:v>7.525160413</c:v>
                </c:pt>
                <c:pt idx="7">
                  <c:v>7.7019864</c:v>
                </c:pt>
                <c:pt idx="8">
                  <c:v>6.968128439</c:v>
                </c:pt>
                <c:pt idx="9">
                  <c:v>7.6372810119999999</c:v>
                </c:pt>
                <c:pt idx="10">
                  <c:v>9.1927577609999993</c:v>
                </c:pt>
                <c:pt idx="11">
                  <c:v>10.3568427</c:v>
                </c:pt>
                <c:pt idx="12">
                  <c:v>10.07753005</c:v>
                </c:pt>
                <c:pt idx="13">
                  <c:v>8.6674157209999994</c:v>
                </c:pt>
                <c:pt idx="14">
                  <c:v>6.7852760270000001</c:v>
                </c:pt>
                <c:pt idx="15">
                  <c:v>4.9401862239999996</c:v>
                </c:pt>
                <c:pt idx="16">
                  <c:v>3.7300746079999998</c:v>
                </c:pt>
                <c:pt idx="17">
                  <c:v>3.329328378</c:v>
                </c:pt>
                <c:pt idx="18">
                  <c:v>3.2722938930000001</c:v>
                </c:pt>
                <c:pt idx="19">
                  <c:v>3.0098376509999998</c:v>
                </c:pt>
                <c:pt idx="20">
                  <c:v>3.6627196710000001</c:v>
                </c:pt>
                <c:pt idx="21">
                  <c:v>4.3553170689999998</c:v>
                </c:pt>
                <c:pt idx="22">
                  <c:v>4.5444484970000003</c:v>
                </c:pt>
                <c:pt idx="23">
                  <c:v>4.0178087549999999</c:v>
                </c:pt>
                <c:pt idx="24">
                  <c:v>3.6194415100000001</c:v>
                </c:pt>
                <c:pt idx="25">
                  <c:v>3.6738327470000001</c:v>
                </c:pt>
                <c:pt idx="26">
                  <c:v>3.5286842740000002</c:v>
                </c:pt>
                <c:pt idx="27">
                  <c:v>3.5799003919999999</c:v>
                </c:pt>
                <c:pt idx="28">
                  <c:v>3.2531476110000002</c:v>
                </c:pt>
                <c:pt idx="29">
                  <c:v>3.2476427729999999</c:v>
                </c:pt>
                <c:pt idx="30">
                  <c:v>3.5707231620000002</c:v>
                </c:pt>
                <c:pt idx="31">
                  <c:v>3.6982843939999999</c:v>
                </c:pt>
                <c:pt idx="32">
                  <c:v>3.549955857</c:v>
                </c:pt>
                <c:pt idx="33">
                  <c:v>3.665905596</c:v>
                </c:pt>
                <c:pt idx="34">
                  <c:v>3.9023498289999998</c:v>
                </c:pt>
                <c:pt idx="35">
                  <c:v>4.0811901590000002</c:v>
                </c:pt>
                <c:pt idx="36">
                  <c:v>4.5551195529999999</c:v>
                </c:pt>
                <c:pt idx="37">
                  <c:v>4.9566098649999999</c:v>
                </c:pt>
                <c:pt idx="38">
                  <c:v>5.352630971</c:v>
                </c:pt>
                <c:pt idx="39">
                  <c:v>4.9001536830000001</c:v>
                </c:pt>
                <c:pt idx="40">
                  <c:v>4.9272549799999998</c:v>
                </c:pt>
                <c:pt idx="41">
                  <c:v>4.8572017489999997</c:v>
                </c:pt>
                <c:pt idx="42">
                  <c:v>5.0308141879999999</c:v>
                </c:pt>
                <c:pt idx="43">
                  <c:v>4.8512827610000002</c:v>
                </c:pt>
                <c:pt idx="44">
                  <c:v>5.1008236560000002</c:v>
                </c:pt>
                <c:pt idx="45">
                  <c:v>4.7771485670000002</c:v>
                </c:pt>
                <c:pt idx="46">
                  <c:v>4.4319409890000001</c:v>
                </c:pt>
                <c:pt idx="47">
                  <c:v>3.9308041569999999</c:v>
                </c:pt>
                <c:pt idx="48">
                  <c:v>3.6683722990000001</c:v>
                </c:pt>
                <c:pt idx="49">
                  <c:v>3.3641514199999998</c:v>
                </c:pt>
                <c:pt idx="50">
                  <c:v>3.417494188</c:v>
                </c:pt>
                <c:pt idx="51">
                  <c:v>3.7249966680000002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156-5B4D-989B-28A1A95D58B8}"/>
            </c:ext>
          </c:extLst>
        </c:ser>
        <c:ser>
          <c:idx val="18"/>
          <c:order val="18"/>
          <c:tx>
            <c:strRef>
              <c:f>'16'!$U$5</c:f>
              <c:strCache>
                <c:ptCount val="1"/>
                <c:pt idx="0">
                  <c:v>Cina</c:v>
                </c:pt>
              </c:strCache>
            </c:strRef>
          </c:tx>
          <c:spPr>
            <a:solidFill>
              <a:srgbClr val="FFFF00">
                <a:alpha val="100000"/>
              </a:srgbClr>
            </a:solidFill>
            <a:ln>
              <a:noFill/>
              <a:round/>
            </a:ln>
          </c:spPr>
          <c:cat>
            <c:numRef>
              <c:f>'16'!$B$6:$B$57</c:f>
              <c:numCache>
                <c:formatCode>General</c:formatCode>
                <c:ptCount val="52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  <c:pt idx="46">
                  <c:v>2017</c:v>
                </c:pt>
                <c:pt idx="47">
                  <c:v>2018</c:v>
                </c:pt>
                <c:pt idx="48">
                  <c:v>2019</c:v>
                </c:pt>
                <c:pt idx="49">
                  <c:v>2020</c:v>
                </c:pt>
                <c:pt idx="50">
                  <c:v>2021</c:v>
                </c:pt>
                <c:pt idx="51">
                  <c:v>2022</c:v>
                </c:pt>
              </c:numCache>
            </c:numRef>
          </c:cat>
          <c:val>
            <c:numRef>
              <c:f>'16'!$U$6:$U$57</c:f>
              <c:numCache>
                <c:formatCode>0.0</c:formatCode>
                <c:ptCount val="52"/>
                <c:pt idx="0">
                  <c:v>0.64911767799999998</c:v>
                </c:pt>
                <c:pt idx="1">
                  <c:v>0.65885679399999997</c:v>
                </c:pt>
                <c:pt idx="2">
                  <c:v>0.60631176899999994</c:v>
                </c:pt>
                <c:pt idx="3">
                  <c:v>0.57817322199999999</c:v>
                </c:pt>
                <c:pt idx="4">
                  <c:v>0.59930473799999995</c:v>
                </c:pt>
                <c:pt idx="5">
                  <c:v>0.579904003</c:v>
                </c:pt>
                <c:pt idx="6">
                  <c:v>0.482232045</c:v>
                </c:pt>
                <c:pt idx="7">
                  <c:v>0.69408006300000002</c:v>
                </c:pt>
                <c:pt idx="8">
                  <c:v>0.74150839899999998</c:v>
                </c:pt>
                <c:pt idx="9">
                  <c:v>0.67244149499999994</c:v>
                </c:pt>
                <c:pt idx="10">
                  <c:v>0.83324029300000002</c:v>
                </c:pt>
                <c:pt idx="11">
                  <c:v>0.72561783800000001</c:v>
                </c:pt>
                <c:pt idx="12">
                  <c:v>0.79814390300000004</c:v>
                </c:pt>
                <c:pt idx="13">
                  <c:v>1.0927275729999999</c:v>
                </c:pt>
                <c:pt idx="14">
                  <c:v>1.5980477449999999</c:v>
                </c:pt>
                <c:pt idx="15">
                  <c:v>1.629917732</c:v>
                </c:pt>
                <c:pt idx="16">
                  <c:v>1.6234548360000001</c:v>
                </c:pt>
                <c:pt idx="17">
                  <c:v>1.8591645160000001</c:v>
                </c:pt>
                <c:pt idx="18">
                  <c:v>1.7987681529999999</c:v>
                </c:pt>
                <c:pt idx="19">
                  <c:v>1.4469189629999999</c:v>
                </c:pt>
                <c:pt idx="20">
                  <c:v>1.6655349159999999</c:v>
                </c:pt>
                <c:pt idx="21">
                  <c:v>2.0059706479999999</c:v>
                </c:pt>
                <c:pt idx="22">
                  <c:v>2.9548779999999999</c:v>
                </c:pt>
                <c:pt idx="23">
                  <c:v>2.8610625650000001</c:v>
                </c:pt>
                <c:pt idx="24">
                  <c:v>2.8389871090000001</c:v>
                </c:pt>
                <c:pt idx="25">
                  <c:v>2.9051351219999999</c:v>
                </c:pt>
                <c:pt idx="26">
                  <c:v>2.752202612</c:v>
                </c:pt>
                <c:pt idx="27">
                  <c:v>2.1244170790000001</c:v>
                </c:pt>
                <c:pt idx="28">
                  <c:v>1.989487317</c:v>
                </c:pt>
                <c:pt idx="29">
                  <c:v>2.1726024989999999</c:v>
                </c:pt>
                <c:pt idx="30">
                  <c:v>2.4054963690000002</c:v>
                </c:pt>
                <c:pt idx="31">
                  <c:v>2.660923054</c:v>
                </c:pt>
                <c:pt idx="32">
                  <c:v>2.4811017940000002</c:v>
                </c:pt>
                <c:pt idx="33">
                  <c:v>2.6040156730000001</c:v>
                </c:pt>
                <c:pt idx="34">
                  <c:v>2.5426529370000002</c:v>
                </c:pt>
                <c:pt idx="35">
                  <c:v>2.6835931199999998</c:v>
                </c:pt>
                <c:pt idx="36">
                  <c:v>2.637932937</c:v>
                </c:pt>
                <c:pt idx="37">
                  <c:v>2.6266005510000001</c:v>
                </c:pt>
                <c:pt idx="38">
                  <c:v>3.2200422209999999</c:v>
                </c:pt>
                <c:pt idx="39">
                  <c:v>3.6229765880000002</c:v>
                </c:pt>
                <c:pt idx="40">
                  <c:v>3.786448714</c:v>
                </c:pt>
                <c:pt idx="41">
                  <c:v>3.472772612</c:v>
                </c:pt>
                <c:pt idx="42">
                  <c:v>3.7656749719999998</c:v>
                </c:pt>
                <c:pt idx="43">
                  <c:v>4.0347726440000002</c:v>
                </c:pt>
                <c:pt idx="44">
                  <c:v>3.9946348930000002</c:v>
                </c:pt>
                <c:pt idx="45">
                  <c:v>4.0675219050000004</c:v>
                </c:pt>
                <c:pt idx="46">
                  <c:v>4.3791566169999996</c:v>
                </c:pt>
                <c:pt idx="47">
                  <c:v>4.1532085370000003</c:v>
                </c:pt>
                <c:pt idx="48">
                  <c:v>3.954167467</c:v>
                </c:pt>
                <c:pt idx="49">
                  <c:v>3.9935384049999998</c:v>
                </c:pt>
                <c:pt idx="50">
                  <c:v>4.0010355100000004</c:v>
                </c:pt>
                <c:pt idx="51">
                  <c:v>3.4200924540000002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156-5B4D-989B-28A1A95D58B8}"/>
            </c:ext>
          </c:extLst>
        </c:ser>
        <c:ser>
          <c:idx val="19"/>
          <c:order val="19"/>
          <c:tx>
            <c:strRef>
              <c:f>'16'!$V$5</c:f>
              <c:strCache>
                <c:ptCount val="1"/>
                <c:pt idx="0">
                  <c:v>Giappone</c:v>
                </c:pt>
              </c:strCache>
            </c:strRef>
          </c:tx>
          <c:spPr>
            <a:solidFill>
              <a:srgbClr val="F4B184">
                <a:alpha val="100000"/>
              </a:srgbClr>
            </a:solidFill>
            <a:ln>
              <a:noFill/>
              <a:round/>
            </a:ln>
          </c:spPr>
          <c:cat>
            <c:numRef>
              <c:f>'16'!$B$6:$B$57</c:f>
              <c:numCache>
                <c:formatCode>General</c:formatCode>
                <c:ptCount val="52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  <c:pt idx="46">
                  <c:v>2017</c:v>
                </c:pt>
                <c:pt idx="47">
                  <c:v>2018</c:v>
                </c:pt>
                <c:pt idx="48">
                  <c:v>2019</c:v>
                </c:pt>
                <c:pt idx="49">
                  <c:v>2020</c:v>
                </c:pt>
                <c:pt idx="50">
                  <c:v>2021</c:v>
                </c:pt>
                <c:pt idx="51">
                  <c:v>2022</c:v>
                </c:pt>
              </c:numCache>
            </c:numRef>
          </c:cat>
          <c:val>
            <c:numRef>
              <c:f>'16'!$V$6:$V$57</c:f>
              <c:numCache>
                <c:formatCode>0.0</c:formatCode>
                <c:ptCount val="52"/>
                <c:pt idx="0">
                  <c:v>0.77003826900000005</c:v>
                </c:pt>
                <c:pt idx="1">
                  <c:v>0.81750044499999996</c:v>
                </c:pt>
                <c:pt idx="2">
                  <c:v>1.2518130789999999</c:v>
                </c:pt>
                <c:pt idx="3">
                  <c:v>1.066386499</c:v>
                </c:pt>
                <c:pt idx="4">
                  <c:v>0.857011521</c:v>
                </c:pt>
                <c:pt idx="5">
                  <c:v>0.85387439799999998</c:v>
                </c:pt>
                <c:pt idx="6">
                  <c:v>0.79555039400000005</c:v>
                </c:pt>
                <c:pt idx="7">
                  <c:v>0.92448823000000002</c:v>
                </c:pt>
                <c:pt idx="8">
                  <c:v>1.0856614</c:v>
                </c:pt>
                <c:pt idx="9">
                  <c:v>0.90925840700000005</c:v>
                </c:pt>
                <c:pt idx="10">
                  <c:v>0.884811075</c:v>
                </c:pt>
                <c:pt idx="11">
                  <c:v>1.0758268600000001</c:v>
                </c:pt>
                <c:pt idx="12">
                  <c:v>1.0890535939999999</c:v>
                </c:pt>
                <c:pt idx="13">
                  <c:v>1.1478827380000001</c:v>
                </c:pt>
                <c:pt idx="14">
                  <c:v>1.1760891840000001</c:v>
                </c:pt>
                <c:pt idx="15">
                  <c:v>1.3612825740000001</c:v>
                </c:pt>
                <c:pt idx="16">
                  <c:v>1.5961821709999999</c:v>
                </c:pt>
                <c:pt idx="17">
                  <c:v>1.8875956810000001</c:v>
                </c:pt>
                <c:pt idx="18">
                  <c:v>2.2885653430000001</c:v>
                </c:pt>
                <c:pt idx="19">
                  <c:v>2.3394546599999999</c:v>
                </c:pt>
                <c:pt idx="20">
                  <c:v>2.1911300059999999</c:v>
                </c:pt>
                <c:pt idx="21">
                  <c:v>1.9420903490000001</c:v>
                </c:pt>
                <c:pt idx="22">
                  <c:v>1.9016907119999999</c:v>
                </c:pt>
                <c:pt idx="23">
                  <c:v>2.1361959829999999</c:v>
                </c:pt>
                <c:pt idx="24">
                  <c:v>2.2971994090000001</c:v>
                </c:pt>
                <c:pt idx="25">
                  <c:v>2.2293811639999999</c:v>
                </c:pt>
                <c:pt idx="26">
                  <c:v>1.9892388679999999</c:v>
                </c:pt>
                <c:pt idx="27">
                  <c:v>1.6633302759999999</c:v>
                </c:pt>
                <c:pt idx="28">
                  <c:v>1.5870938379999999</c:v>
                </c:pt>
                <c:pt idx="29">
                  <c:v>1.6689078939999999</c:v>
                </c:pt>
                <c:pt idx="30">
                  <c:v>1.724942363</c:v>
                </c:pt>
                <c:pt idx="31">
                  <c:v>1.6709402680000001</c:v>
                </c:pt>
                <c:pt idx="32">
                  <c:v>1.6334378220000001</c:v>
                </c:pt>
                <c:pt idx="33">
                  <c:v>1.5244907750000001</c:v>
                </c:pt>
                <c:pt idx="34">
                  <c:v>1.513998188</c:v>
                </c:pt>
                <c:pt idx="35">
                  <c:v>1.3504669579999999</c:v>
                </c:pt>
                <c:pt idx="36">
                  <c:v>1.1803686870000001</c:v>
                </c:pt>
                <c:pt idx="37">
                  <c:v>1.1456892279999999</c:v>
                </c:pt>
                <c:pt idx="38">
                  <c:v>1.271771333</c:v>
                </c:pt>
                <c:pt idx="39">
                  <c:v>1.189204599</c:v>
                </c:pt>
                <c:pt idx="40">
                  <c:v>1.2567980480000001</c:v>
                </c:pt>
                <c:pt idx="41">
                  <c:v>1.441922793</c:v>
                </c:pt>
                <c:pt idx="42">
                  <c:v>1.5427158590000001</c:v>
                </c:pt>
                <c:pt idx="43">
                  <c:v>1.345733668</c:v>
                </c:pt>
                <c:pt idx="44">
                  <c:v>1.3363312329999999</c:v>
                </c:pt>
                <c:pt idx="45">
                  <c:v>1.4428134050000001</c:v>
                </c:pt>
                <c:pt idx="46">
                  <c:v>1.460344702</c:v>
                </c:pt>
                <c:pt idx="47">
                  <c:v>1.3878455569999999</c:v>
                </c:pt>
                <c:pt idx="48">
                  <c:v>1.6043910750000001</c:v>
                </c:pt>
                <c:pt idx="49">
                  <c:v>1.6278814770000001</c:v>
                </c:pt>
                <c:pt idx="50">
                  <c:v>1.4505666049999999</c:v>
                </c:pt>
                <c:pt idx="51">
                  <c:v>1.2989114879999999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3156-5B4D-989B-28A1A95D58B8}"/>
            </c:ext>
          </c:extLst>
        </c:ser>
        <c:ser>
          <c:idx val="20"/>
          <c:order val="20"/>
          <c:tx>
            <c:strRef>
              <c:f>'16'!$W$5</c:f>
              <c:strCache>
                <c:ptCount val="1"/>
                <c:pt idx="0">
                  <c:v>Corea S.</c:v>
                </c:pt>
              </c:strCache>
            </c:strRef>
          </c:tx>
          <c:spPr>
            <a:solidFill>
              <a:srgbClr val="848484">
                <a:alpha val="100000"/>
              </a:srgbClr>
            </a:solidFill>
            <a:ln>
              <a:noFill/>
              <a:round/>
            </a:ln>
          </c:spPr>
          <c:cat>
            <c:numRef>
              <c:f>'16'!$B$6:$B$57</c:f>
              <c:numCache>
                <c:formatCode>General</c:formatCode>
                <c:ptCount val="52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  <c:pt idx="46">
                  <c:v>2017</c:v>
                </c:pt>
                <c:pt idx="47">
                  <c:v>2018</c:v>
                </c:pt>
                <c:pt idx="48">
                  <c:v>2019</c:v>
                </c:pt>
                <c:pt idx="49">
                  <c:v>2020</c:v>
                </c:pt>
                <c:pt idx="50">
                  <c:v>2021</c:v>
                </c:pt>
                <c:pt idx="51">
                  <c:v>2022</c:v>
                </c:pt>
              </c:numCache>
            </c:numRef>
          </c:cat>
          <c:val>
            <c:numRef>
              <c:f>'16'!$W$6:$W$57</c:f>
              <c:numCache>
                <c:formatCode>0.0</c:formatCode>
                <c:ptCount val="52"/>
                <c:pt idx="0">
                  <c:v>0.136201765</c:v>
                </c:pt>
                <c:pt idx="1">
                  <c:v>8.4717868000000002E-2</c:v>
                </c:pt>
                <c:pt idx="2">
                  <c:v>5.9009540999999999E-2</c:v>
                </c:pt>
                <c:pt idx="3">
                  <c:v>8.4050166999999995E-2</c:v>
                </c:pt>
                <c:pt idx="4">
                  <c:v>8.1592783000000002E-2</c:v>
                </c:pt>
                <c:pt idx="5">
                  <c:v>8.9174677999999993E-2</c:v>
                </c:pt>
                <c:pt idx="6">
                  <c:v>8.4788052000000003E-2</c:v>
                </c:pt>
                <c:pt idx="7">
                  <c:v>0.148489229</c:v>
                </c:pt>
                <c:pt idx="8">
                  <c:v>0.194521262</c:v>
                </c:pt>
                <c:pt idx="9">
                  <c:v>0.128973738</c:v>
                </c:pt>
                <c:pt idx="10">
                  <c:v>0.115369688</c:v>
                </c:pt>
                <c:pt idx="11">
                  <c:v>0.12613518300000001</c:v>
                </c:pt>
                <c:pt idx="12">
                  <c:v>0.175041214</c:v>
                </c:pt>
                <c:pt idx="13">
                  <c:v>0.22744679400000001</c:v>
                </c:pt>
                <c:pt idx="14">
                  <c:v>0.26226776099999999</c:v>
                </c:pt>
                <c:pt idx="15">
                  <c:v>0.30556481899999999</c:v>
                </c:pt>
                <c:pt idx="16">
                  <c:v>0.361513366</c:v>
                </c:pt>
                <c:pt idx="17">
                  <c:v>0.416652882</c:v>
                </c:pt>
                <c:pt idx="18">
                  <c:v>0.52656851599999999</c:v>
                </c:pt>
                <c:pt idx="19">
                  <c:v>0.65031451500000004</c:v>
                </c:pt>
                <c:pt idx="20">
                  <c:v>0.74320736700000001</c:v>
                </c:pt>
                <c:pt idx="21">
                  <c:v>0.65614128699999996</c:v>
                </c:pt>
                <c:pt idx="22">
                  <c:v>0.76032577199999996</c:v>
                </c:pt>
                <c:pt idx="23">
                  <c:v>0.937721955</c:v>
                </c:pt>
                <c:pt idx="24">
                  <c:v>0.98851824899999996</c:v>
                </c:pt>
                <c:pt idx="25">
                  <c:v>1.1304989299999999</c:v>
                </c:pt>
                <c:pt idx="26">
                  <c:v>0.93811765000000003</c:v>
                </c:pt>
                <c:pt idx="27">
                  <c:v>0.39829519200000002</c:v>
                </c:pt>
                <c:pt idx="28">
                  <c:v>0.53471185499999996</c:v>
                </c:pt>
                <c:pt idx="29">
                  <c:v>0.70194547799999996</c:v>
                </c:pt>
                <c:pt idx="30">
                  <c:v>0.74563943200000005</c:v>
                </c:pt>
                <c:pt idx="31">
                  <c:v>0.81014417500000002</c:v>
                </c:pt>
                <c:pt idx="32">
                  <c:v>0.76748776200000002</c:v>
                </c:pt>
                <c:pt idx="33">
                  <c:v>0.654006906</c:v>
                </c:pt>
                <c:pt idx="34">
                  <c:v>0.68149759899999995</c:v>
                </c:pt>
                <c:pt idx="35">
                  <c:v>0.66383513800000005</c:v>
                </c:pt>
                <c:pt idx="36">
                  <c:v>0.69425614700000005</c:v>
                </c:pt>
                <c:pt idx="37">
                  <c:v>0.70134973899999997</c:v>
                </c:pt>
                <c:pt idx="38">
                  <c:v>0.74455618800000001</c:v>
                </c:pt>
                <c:pt idx="39">
                  <c:v>0.74444544800000001</c:v>
                </c:pt>
                <c:pt idx="40">
                  <c:v>0.77621414899999996</c:v>
                </c:pt>
                <c:pt idx="41">
                  <c:v>0.88633590799999995</c:v>
                </c:pt>
                <c:pt idx="42">
                  <c:v>0.96996479599999996</c:v>
                </c:pt>
                <c:pt idx="43">
                  <c:v>1.042921966</c:v>
                </c:pt>
                <c:pt idx="44">
                  <c:v>1.0909107149999999</c:v>
                </c:pt>
                <c:pt idx="45">
                  <c:v>0.95482363400000003</c:v>
                </c:pt>
                <c:pt idx="46">
                  <c:v>0.95981324099999998</c:v>
                </c:pt>
                <c:pt idx="47">
                  <c:v>0.979594254</c:v>
                </c:pt>
                <c:pt idx="48">
                  <c:v>1.0118257980000001</c:v>
                </c:pt>
                <c:pt idx="49">
                  <c:v>1.0713912860000001</c:v>
                </c:pt>
                <c:pt idx="50">
                  <c:v>1.012571903</c:v>
                </c:pt>
                <c:pt idx="51">
                  <c:v>1.1310758919999999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3156-5B4D-989B-28A1A95D58B8}"/>
            </c:ext>
          </c:extLst>
        </c:ser>
        <c:ser>
          <c:idx val="21"/>
          <c:order val="21"/>
          <c:tx>
            <c:strRef>
              <c:f>'16'!$X$5</c:f>
              <c:strCache>
                <c:ptCount val="1"/>
                <c:pt idx="0">
                  <c:v>Altri Asia</c:v>
                </c:pt>
              </c:strCache>
            </c:strRef>
          </c:tx>
          <c:spPr>
            <a:solidFill>
              <a:srgbClr val="FFDC6D">
                <a:alpha val="100000"/>
              </a:srgbClr>
            </a:solidFill>
            <a:ln>
              <a:noFill/>
              <a:round/>
            </a:ln>
          </c:spPr>
          <c:cat>
            <c:numRef>
              <c:f>'16'!$B$6:$B$57</c:f>
              <c:numCache>
                <c:formatCode>General</c:formatCode>
                <c:ptCount val="52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  <c:pt idx="46">
                  <c:v>2017</c:v>
                </c:pt>
                <c:pt idx="47">
                  <c:v>2018</c:v>
                </c:pt>
                <c:pt idx="48">
                  <c:v>2019</c:v>
                </c:pt>
                <c:pt idx="49">
                  <c:v>2020</c:v>
                </c:pt>
                <c:pt idx="50">
                  <c:v>2021</c:v>
                </c:pt>
                <c:pt idx="51">
                  <c:v>2022</c:v>
                </c:pt>
              </c:numCache>
            </c:numRef>
          </c:cat>
          <c:val>
            <c:numRef>
              <c:f>'16'!$X$6:$X$57</c:f>
              <c:numCache>
                <c:formatCode>0.0</c:formatCode>
                <c:ptCount val="52"/>
                <c:pt idx="0">
                  <c:v>1.4889178270000001</c:v>
                </c:pt>
                <c:pt idx="1">
                  <c:v>1.159069938</c:v>
                </c:pt>
                <c:pt idx="2">
                  <c:v>1.3099217110000001</c:v>
                </c:pt>
                <c:pt idx="3">
                  <c:v>1.6455446840000001</c:v>
                </c:pt>
                <c:pt idx="4">
                  <c:v>1.6065733900000001</c:v>
                </c:pt>
                <c:pt idx="5">
                  <c:v>1.1810272820000001</c:v>
                </c:pt>
                <c:pt idx="6">
                  <c:v>1.3075907389999999</c:v>
                </c:pt>
                <c:pt idx="7">
                  <c:v>1.490781889</c:v>
                </c:pt>
                <c:pt idx="8">
                  <c:v>1.62779936</c:v>
                </c:pt>
                <c:pt idx="9">
                  <c:v>1.797386253</c:v>
                </c:pt>
                <c:pt idx="10">
                  <c:v>1.9026694529999999</c:v>
                </c:pt>
                <c:pt idx="11">
                  <c:v>1.8503459179999999</c:v>
                </c:pt>
                <c:pt idx="12">
                  <c:v>2.3364974690000002</c:v>
                </c:pt>
                <c:pt idx="13">
                  <c:v>2.2513956030000002</c:v>
                </c:pt>
                <c:pt idx="14">
                  <c:v>2.0363426370000002</c:v>
                </c:pt>
                <c:pt idx="15">
                  <c:v>1.988575333</c:v>
                </c:pt>
                <c:pt idx="16">
                  <c:v>1.857982545</c:v>
                </c:pt>
                <c:pt idx="17">
                  <c:v>2.0634015419999998</c:v>
                </c:pt>
                <c:pt idx="18">
                  <c:v>2.312435652</c:v>
                </c:pt>
                <c:pt idx="19">
                  <c:v>2.3278471289999998</c:v>
                </c:pt>
                <c:pt idx="20">
                  <c:v>2.3492903580000002</c:v>
                </c:pt>
                <c:pt idx="21">
                  <c:v>2.7419024630000002</c:v>
                </c:pt>
                <c:pt idx="22">
                  <c:v>3.4269251650000001</c:v>
                </c:pt>
                <c:pt idx="23">
                  <c:v>3.5184093810000001</c:v>
                </c:pt>
                <c:pt idx="24">
                  <c:v>3.5237280989999999</c:v>
                </c:pt>
                <c:pt idx="25">
                  <c:v>3.937091396</c:v>
                </c:pt>
                <c:pt idx="26">
                  <c:v>3.6434550369999998</c:v>
                </c:pt>
                <c:pt idx="27">
                  <c:v>2.6656043870000001</c:v>
                </c:pt>
                <c:pt idx="28">
                  <c:v>2.56611382</c:v>
                </c:pt>
                <c:pt idx="29">
                  <c:v>2.8322005149999998</c:v>
                </c:pt>
                <c:pt idx="30">
                  <c:v>2.8881602050000001</c:v>
                </c:pt>
                <c:pt idx="31">
                  <c:v>2.7178762590000001</c:v>
                </c:pt>
                <c:pt idx="32">
                  <c:v>2.7304052599999999</c:v>
                </c:pt>
                <c:pt idx="33">
                  <c:v>2.8361934390000001</c:v>
                </c:pt>
                <c:pt idx="34">
                  <c:v>2.7758018899999999</c:v>
                </c:pt>
                <c:pt idx="35">
                  <c:v>2.9281755039999999</c:v>
                </c:pt>
                <c:pt idx="36">
                  <c:v>2.9524222290000002</c:v>
                </c:pt>
                <c:pt idx="37">
                  <c:v>3.0588534420000002</c:v>
                </c:pt>
                <c:pt idx="38">
                  <c:v>3.720409477</c:v>
                </c:pt>
                <c:pt idx="39">
                  <c:v>3.5418483670000001</c:v>
                </c:pt>
                <c:pt idx="40">
                  <c:v>3.6158565199999999</c:v>
                </c:pt>
                <c:pt idx="41">
                  <c:v>3.624021537</c:v>
                </c:pt>
                <c:pt idx="42">
                  <c:v>3.5024760740000001</c:v>
                </c:pt>
                <c:pt idx="43">
                  <c:v>3.5867632700000001</c:v>
                </c:pt>
                <c:pt idx="44">
                  <c:v>3.6418480849999999</c:v>
                </c:pt>
                <c:pt idx="45">
                  <c:v>3.7553610810000002</c:v>
                </c:pt>
                <c:pt idx="46">
                  <c:v>3.6711899670000001</c:v>
                </c:pt>
                <c:pt idx="47">
                  <c:v>3.7633255989999999</c:v>
                </c:pt>
                <c:pt idx="48">
                  <c:v>3.75017171</c:v>
                </c:pt>
                <c:pt idx="49">
                  <c:v>3.4030640480000001</c:v>
                </c:pt>
                <c:pt idx="50">
                  <c:v>3.3213724259999999</c:v>
                </c:pt>
                <c:pt idx="51">
                  <c:v>3.3298034329999999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3156-5B4D-989B-28A1A95D58B8}"/>
            </c:ext>
          </c:extLst>
        </c:ser>
        <c:ser>
          <c:idx val="22"/>
          <c:order val="22"/>
          <c:tx>
            <c:strRef>
              <c:f>'16'!$Y$5</c:f>
              <c:strCache>
                <c:ptCount val="1"/>
                <c:pt idx="0">
                  <c:v>Oceania</c:v>
                </c:pt>
              </c:strCache>
            </c:strRef>
          </c:tx>
          <c:spPr>
            <a:solidFill>
              <a:srgbClr val="327DC2">
                <a:alpha val="100000"/>
              </a:srgbClr>
            </a:solidFill>
            <a:ln>
              <a:noFill/>
              <a:round/>
            </a:ln>
          </c:spPr>
          <c:cat>
            <c:numRef>
              <c:f>'16'!$B$6:$B$57</c:f>
              <c:numCache>
                <c:formatCode>General</c:formatCode>
                <c:ptCount val="52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  <c:pt idx="46">
                  <c:v>2017</c:v>
                </c:pt>
                <c:pt idx="47">
                  <c:v>2018</c:v>
                </c:pt>
                <c:pt idx="48">
                  <c:v>2019</c:v>
                </c:pt>
                <c:pt idx="49">
                  <c:v>2020</c:v>
                </c:pt>
                <c:pt idx="50">
                  <c:v>2021</c:v>
                </c:pt>
                <c:pt idx="51">
                  <c:v>2022</c:v>
                </c:pt>
              </c:numCache>
            </c:numRef>
          </c:cat>
          <c:val>
            <c:numRef>
              <c:f>'16'!$Y$6:$Y$57</c:f>
              <c:numCache>
                <c:formatCode>0.0</c:formatCode>
                <c:ptCount val="52"/>
                <c:pt idx="0">
                  <c:v>0.68233762099999995</c:v>
                </c:pt>
                <c:pt idx="1">
                  <c:v>0.59680230499999998</c:v>
                </c:pt>
                <c:pt idx="2">
                  <c:v>0.82703447799999996</c:v>
                </c:pt>
                <c:pt idx="3">
                  <c:v>0.99973734299999995</c:v>
                </c:pt>
                <c:pt idx="4">
                  <c:v>0.70187031300000002</c:v>
                </c:pt>
                <c:pt idx="5">
                  <c:v>0.76765430300000004</c:v>
                </c:pt>
                <c:pt idx="6">
                  <c:v>0.67388837099999999</c:v>
                </c:pt>
                <c:pt idx="7">
                  <c:v>0.62304795599999996</c:v>
                </c:pt>
                <c:pt idx="8">
                  <c:v>0.68137860699999997</c:v>
                </c:pt>
                <c:pt idx="9">
                  <c:v>0.65582050400000003</c:v>
                </c:pt>
                <c:pt idx="10">
                  <c:v>0.73541530399999999</c:v>
                </c:pt>
                <c:pt idx="11">
                  <c:v>0.78119359799999999</c:v>
                </c:pt>
                <c:pt idx="12">
                  <c:v>1.079145601</c:v>
                </c:pt>
                <c:pt idx="13">
                  <c:v>0.98023287999999997</c:v>
                </c:pt>
                <c:pt idx="14">
                  <c:v>1.1016259079999999</c:v>
                </c:pt>
                <c:pt idx="15">
                  <c:v>0.82258008400000004</c:v>
                </c:pt>
                <c:pt idx="16">
                  <c:v>0.86240123300000004</c:v>
                </c:pt>
                <c:pt idx="17">
                  <c:v>0.86033484500000001</c:v>
                </c:pt>
                <c:pt idx="18">
                  <c:v>0.94228479499999995</c:v>
                </c:pt>
                <c:pt idx="19">
                  <c:v>0.72140783100000005</c:v>
                </c:pt>
                <c:pt idx="20">
                  <c:v>0.64747829199999996</c:v>
                </c:pt>
                <c:pt idx="21">
                  <c:v>0.59834728800000003</c:v>
                </c:pt>
                <c:pt idx="22">
                  <c:v>0.680145098</c:v>
                </c:pt>
                <c:pt idx="23">
                  <c:v>0.79397061000000002</c:v>
                </c:pt>
                <c:pt idx="24">
                  <c:v>0.77433625699999997</c:v>
                </c:pt>
                <c:pt idx="25">
                  <c:v>0.82658080099999998</c:v>
                </c:pt>
                <c:pt idx="26">
                  <c:v>0.82280464900000005</c:v>
                </c:pt>
                <c:pt idx="27">
                  <c:v>0.81408517199999997</c:v>
                </c:pt>
                <c:pt idx="28">
                  <c:v>0.86544288300000005</c:v>
                </c:pt>
                <c:pt idx="29">
                  <c:v>0.84106499999999995</c:v>
                </c:pt>
                <c:pt idx="30">
                  <c:v>0.82204660399999996</c:v>
                </c:pt>
                <c:pt idx="31">
                  <c:v>0.95265189100000003</c:v>
                </c:pt>
                <c:pt idx="32">
                  <c:v>0.98824320099999996</c:v>
                </c:pt>
                <c:pt idx="33">
                  <c:v>1.0165091470000001</c:v>
                </c:pt>
                <c:pt idx="34">
                  <c:v>0.96475542599999997</c:v>
                </c:pt>
                <c:pt idx="35">
                  <c:v>0.86499088700000004</c:v>
                </c:pt>
                <c:pt idx="36">
                  <c:v>0.86874280999999998</c:v>
                </c:pt>
                <c:pt idx="37">
                  <c:v>0.87899529899999995</c:v>
                </c:pt>
                <c:pt idx="38">
                  <c:v>0.89698890399999998</c:v>
                </c:pt>
                <c:pt idx="39">
                  <c:v>0.88934532499999996</c:v>
                </c:pt>
                <c:pt idx="40">
                  <c:v>0.90155420100000006</c:v>
                </c:pt>
                <c:pt idx="41">
                  <c:v>1.046316091</c:v>
                </c:pt>
                <c:pt idx="42">
                  <c:v>1.0639728530000001</c:v>
                </c:pt>
                <c:pt idx="43">
                  <c:v>1.0033039349999999</c:v>
                </c:pt>
                <c:pt idx="44">
                  <c:v>0.96976341499999996</c:v>
                </c:pt>
                <c:pt idx="45">
                  <c:v>0.96884074200000003</c:v>
                </c:pt>
                <c:pt idx="46">
                  <c:v>0.98336784300000002</c:v>
                </c:pt>
                <c:pt idx="47">
                  <c:v>0.97776123199999998</c:v>
                </c:pt>
                <c:pt idx="48">
                  <c:v>0.95177676</c:v>
                </c:pt>
                <c:pt idx="49">
                  <c:v>0.97167646500000004</c:v>
                </c:pt>
                <c:pt idx="50">
                  <c:v>0.95867278099999997</c:v>
                </c:pt>
                <c:pt idx="51">
                  <c:v>0.95458920400000002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3156-5B4D-989B-28A1A95D58B8}"/>
            </c:ext>
          </c:extLst>
        </c:ser>
        <c:ser>
          <c:idx val="23"/>
          <c:order val="23"/>
          <c:tx>
            <c:strRef>
              <c:f>'16'!$Z$5</c:f>
              <c:strCache>
                <c:ptCount val="1"/>
                <c:pt idx="0">
                  <c:v>Altro n.s.</c:v>
                </c:pt>
              </c:strCache>
            </c:strRef>
          </c:tx>
          <c:spPr>
            <a:solidFill>
              <a:srgbClr val="E7E6E6">
                <a:alpha val="100000"/>
              </a:srgbClr>
            </a:solidFill>
            <a:ln>
              <a:noFill/>
              <a:round/>
            </a:ln>
          </c:spPr>
          <c:cat>
            <c:numRef>
              <c:f>'16'!$B$6:$B$57</c:f>
              <c:numCache>
                <c:formatCode>General</c:formatCode>
                <c:ptCount val="52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  <c:pt idx="46">
                  <c:v>2017</c:v>
                </c:pt>
                <c:pt idx="47">
                  <c:v>2018</c:v>
                </c:pt>
                <c:pt idx="48">
                  <c:v>2019</c:v>
                </c:pt>
                <c:pt idx="49">
                  <c:v>2020</c:v>
                </c:pt>
                <c:pt idx="50">
                  <c:v>2021</c:v>
                </c:pt>
                <c:pt idx="51">
                  <c:v>2022</c:v>
                </c:pt>
              </c:numCache>
            </c:numRef>
          </c:cat>
          <c:val>
            <c:numRef>
              <c:f>'16'!$Z$6:$Z$57</c:f>
              <c:numCache>
                <c:formatCode>0.0</c:formatCode>
                <c:ptCount val="52"/>
                <c:pt idx="0">
                  <c:v>1.3088657379999999</c:v>
                </c:pt>
                <c:pt idx="1">
                  <c:v>1.2826393119999999</c:v>
                </c:pt>
                <c:pt idx="2">
                  <c:v>1.2414526260000001</c:v>
                </c:pt>
                <c:pt idx="3">
                  <c:v>1.900650076</c:v>
                </c:pt>
                <c:pt idx="4">
                  <c:v>1.7010946069999999</c:v>
                </c:pt>
                <c:pt idx="5">
                  <c:v>1.5288622439999999</c:v>
                </c:pt>
                <c:pt idx="6">
                  <c:v>1.3758186240000001</c:v>
                </c:pt>
                <c:pt idx="7">
                  <c:v>1.262693866</c:v>
                </c:pt>
                <c:pt idx="8">
                  <c:v>1.374118143</c:v>
                </c:pt>
                <c:pt idx="9">
                  <c:v>1.469347156</c:v>
                </c:pt>
                <c:pt idx="10">
                  <c:v>1.4684381500000001</c:v>
                </c:pt>
                <c:pt idx="11">
                  <c:v>1.4794322010000001</c:v>
                </c:pt>
                <c:pt idx="12">
                  <c:v>1.1901976919999999</c:v>
                </c:pt>
                <c:pt idx="13">
                  <c:v>1.1657672100000001</c:v>
                </c:pt>
                <c:pt idx="14">
                  <c:v>1.115429475</c:v>
                </c:pt>
                <c:pt idx="15">
                  <c:v>0.757006917</c:v>
                </c:pt>
                <c:pt idx="16">
                  <c:v>0.65652272700000003</c:v>
                </c:pt>
                <c:pt idx="17">
                  <c:v>0.63544963899999996</c:v>
                </c:pt>
                <c:pt idx="18">
                  <c:v>0.64027588999999996</c:v>
                </c:pt>
                <c:pt idx="19">
                  <c:v>0.37276622100000001</c:v>
                </c:pt>
                <c:pt idx="20">
                  <c:v>0.44596627799999999</c:v>
                </c:pt>
                <c:pt idx="21">
                  <c:v>0.35873160399999998</c:v>
                </c:pt>
                <c:pt idx="22">
                  <c:v>0.44404874100000002</c:v>
                </c:pt>
                <c:pt idx="23">
                  <c:v>0.39758772599999997</c:v>
                </c:pt>
                <c:pt idx="24">
                  <c:v>0.201973136</c:v>
                </c:pt>
                <c:pt idx="25">
                  <c:v>0.449013149</c:v>
                </c:pt>
                <c:pt idx="26">
                  <c:v>0.43489339999999999</c:v>
                </c:pt>
                <c:pt idx="27">
                  <c:v>0.25254507100000001</c:v>
                </c:pt>
                <c:pt idx="28">
                  <c:v>0.27678449399999999</c:v>
                </c:pt>
                <c:pt idx="29">
                  <c:v>0.447519799</c:v>
                </c:pt>
                <c:pt idx="30">
                  <c:v>0.364422778</c:v>
                </c:pt>
                <c:pt idx="31">
                  <c:v>0.34622784200000001</c:v>
                </c:pt>
                <c:pt idx="32">
                  <c:v>0.365558508</c:v>
                </c:pt>
                <c:pt idx="33">
                  <c:v>0.32156185799999998</c:v>
                </c:pt>
                <c:pt idx="34">
                  <c:v>0.32663838099999998</c:v>
                </c:pt>
                <c:pt idx="35">
                  <c:v>0.224289927</c:v>
                </c:pt>
                <c:pt idx="36">
                  <c:v>0.37878855700000003</c:v>
                </c:pt>
                <c:pt idx="37">
                  <c:v>0.65848774600000004</c:v>
                </c:pt>
                <c:pt idx="38">
                  <c:v>0.34489180800000002</c:v>
                </c:pt>
                <c:pt idx="39">
                  <c:v>0.41629851800000001</c:v>
                </c:pt>
                <c:pt idx="40">
                  <c:v>0.689953708</c:v>
                </c:pt>
                <c:pt idx="41">
                  <c:v>0.78703679999999998</c:v>
                </c:pt>
                <c:pt idx="42">
                  <c:v>0.76747750400000003</c:v>
                </c:pt>
                <c:pt idx="43">
                  <c:v>0.777122337</c:v>
                </c:pt>
                <c:pt idx="44">
                  <c:v>0.76057081800000004</c:v>
                </c:pt>
                <c:pt idx="45">
                  <c:v>0.75278912200000003</c:v>
                </c:pt>
                <c:pt idx="46">
                  <c:v>0.87583664999999999</c:v>
                </c:pt>
                <c:pt idx="47">
                  <c:v>1.1019500609999999</c:v>
                </c:pt>
                <c:pt idx="48">
                  <c:v>1.2330427820000001</c:v>
                </c:pt>
                <c:pt idx="49">
                  <c:v>1.0558832499999999</c:v>
                </c:pt>
                <c:pt idx="50">
                  <c:v>1.370441365</c:v>
                </c:pt>
                <c:pt idx="51">
                  <c:v>1.472106779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3156-5B4D-989B-28A1A95D5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1"/>
        <c:axId val="2222"/>
      </c:areaChart>
      <c:catAx>
        <c:axId val="1111"/>
        <c:scaling>
          <c:orientation val="minMax"/>
        </c:scaling>
        <c:delete val="0"/>
        <c:axPos val="b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numFmt formatCode="General" sourceLinked="1"/>
        <c:majorTickMark val="out"/>
        <c:minorTickMark val="none"/>
        <c:tickLblPos val="low"/>
        <c:spPr>
          <a:noFill/>
          <a:ln>
            <a:noFill/>
            <a:round/>
          </a:ln>
        </c:spPr>
        <c:txPr>
          <a:bodyPr rot="0" vert="horz" anchor="ctr" anchorCtr="1"/>
          <a:lstStyle/>
          <a:p>
            <a:pPr>
              <a:defRPr sz="700" b="0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endParaRPr lang="it-IT"/>
          </a:p>
        </c:txPr>
        <c:crossAx val="2222"/>
        <c:crosses val="autoZero"/>
        <c:auto val="1"/>
        <c:lblAlgn val="ctr"/>
        <c:lblOffset val="0"/>
        <c:tickLblSkip val="5"/>
        <c:noMultiLvlLbl val="1"/>
      </c:catAx>
      <c:valAx>
        <c:axId val="2222"/>
        <c:scaling>
          <c:orientation val="minMax"/>
          <c:max val="100"/>
        </c:scaling>
        <c:delete val="0"/>
        <c:axPos val="l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title>
          <c:tx>
            <c:rich>
              <a:bodyPr rot="0" vert="horz" anchor="ctr" anchorCtr="1"/>
              <a:lstStyle/>
              <a:p>
                <a:pPr>
                  <a:defRPr sz="1000" b="0" i="0" u="none" baseline="0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r>
                  <a:rPr lang="ko-KR" altLang="en-US" sz="1000" b="0" i="0" u="none" baseline="0">
                    <a:solidFill>
                      <a:srgbClr val="000000"/>
                    </a:solidFill>
                    <a:latin typeface="Calibri"/>
                    <a:ea typeface="Calibri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2.7093596059113302E-2"/>
              <c:y val="5.5233502538071071E-2"/>
            </c:manualLayout>
          </c:layout>
          <c:overlay val="0"/>
          <c:spPr>
            <a:noFill/>
            <a:ln>
              <a:noFill/>
              <a:round/>
            </a:ln>
          </c:spPr>
        </c:title>
        <c:numFmt formatCode="0" sourceLinked="0"/>
        <c:majorTickMark val="none"/>
        <c:minorTickMark val="none"/>
        <c:tickLblPos val="nextTo"/>
        <c:spPr>
          <a:noFill/>
          <a:ln>
            <a:noFill/>
            <a:round/>
          </a:ln>
        </c:spPr>
        <c:txPr>
          <a:bodyPr/>
          <a:lstStyle/>
          <a:p>
            <a:pPr>
              <a:defRPr sz="700" b="0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endParaRPr lang="it-IT"/>
          </a:p>
        </c:txPr>
        <c:crossAx val="1111"/>
        <c:crosses val="autoZero"/>
        <c:crossBetween val="midCat"/>
        <c:majorUnit val="20"/>
      </c:valAx>
      <c:spPr>
        <a:solidFill>
          <a:srgbClr val="EAEAEA">
            <a:alpha val="100000"/>
          </a:srgbClr>
        </a:solidFill>
        <a:ln w="9525" cap="flat">
          <a:solidFill>
            <a:srgbClr val="FFFFFF">
              <a:alpha val="100000"/>
            </a:srgbClr>
          </a:solidFill>
          <a:round/>
        </a:ln>
      </c:spPr>
    </c:plotArea>
    <c:legend>
      <c:legendPos val="t"/>
      <c:layout>
        <c:manualLayout>
          <c:xMode val="edge"/>
          <c:yMode val="edge"/>
          <c:x val="6.7398153177620865E-2"/>
          <c:y val="1.259842519685041E-3"/>
          <c:w val="0.9104189131530972"/>
          <c:h val="0.10897078220552378"/>
        </c:manualLayout>
      </c:layout>
      <c:overlay val="1"/>
      <c:spPr>
        <a:noFill/>
        <a:ln>
          <a:noFill/>
          <a:round/>
        </a:ln>
      </c:spPr>
      <c:txPr>
        <a:bodyPr rot="0" vert="horz" anchor="ctr" anchorCtr="1"/>
        <a:lstStyle/>
        <a:p>
          <a:pPr>
            <a:defRPr sz="700" b="0" i="0" u="none" baseline="0">
              <a:solidFill>
                <a:srgbClr val="000000"/>
              </a:solidFill>
              <a:latin typeface="Arial"/>
              <a:ea typeface="Arial"/>
            </a:defRPr>
          </a:pPr>
          <a:endParaRPr lang="it-IT"/>
        </a:p>
      </c:txPr>
    </c:legend>
    <c:plotVisOnly val="1"/>
    <c:dispBlanksAs val="zero"/>
    <c:showDLblsOverMax val="1"/>
  </c:chart>
  <c:spPr>
    <a:solidFill>
      <a:srgbClr val="FFFFFF">
        <a:alpha val="100000"/>
      </a:srgbClr>
    </a:solidFill>
    <a:ln>
      <a:noFill/>
      <a:round/>
    </a:ln>
  </c:spPr>
  <c:txPr>
    <a:bodyPr/>
    <a:lstStyle/>
    <a:p>
      <a:pPr>
        <a:defRPr sz="700" b="0" i="0" u="none" baseline="0">
          <a:solidFill>
            <a:srgbClr val="000000"/>
          </a:solidFill>
          <a:latin typeface="Arial"/>
          <a:ea typeface="Arial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0.12332085952014288"/>
          <c:y val="0.11215195613637301"/>
          <c:w val="0.82288042923034432"/>
          <c:h val="0.79906542441357131"/>
        </c:manualLayout>
      </c:layout>
      <c:lineChart>
        <c:grouping val="standard"/>
        <c:varyColors val="0"/>
        <c:ser>
          <c:idx val="1"/>
          <c:order val="0"/>
          <c:tx>
            <c:strRef>
              <c:f>'1'!$E$23</c:f>
              <c:strCache>
                <c:ptCount val="1"/>
                <c:pt idx="0">
                  <c:v>Germania</c:v>
                </c:pt>
              </c:strCache>
            </c:strRef>
          </c:tx>
          <c:spPr>
            <a:ln w="28575">
              <a:solidFill>
                <a:srgbClr val="FABB00">
                  <a:alpha val="100000"/>
                </a:srgbClr>
              </a:solidFill>
              <a:round/>
            </a:ln>
          </c:spPr>
          <c:marker>
            <c:symbol val="none"/>
          </c:marker>
          <c:cat>
            <c:strRef>
              <c:f>'1'!$D$24:$D$56</c:f>
              <c:strCache>
                <c:ptCount val="33"/>
                <c:pt idx="0">
                  <c:v>2015</c:v>
                </c:pt>
                <c:pt idx="1">
                  <c:v>2015-Q2</c:v>
                </c:pt>
                <c:pt idx="2">
                  <c:v>2015-Q3</c:v>
                </c:pt>
                <c:pt idx="3">
                  <c:v>2015-Q4</c:v>
                </c:pt>
                <c:pt idx="4">
                  <c:v>2016</c:v>
                </c:pt>
                <c:pt idx="5">
                  <c:v>2016-Q2</c:v>
                </c:pt>
                <c:pt idx="6">
                  <c:v>2016-Q3</c:v>
                </c:pt>
                <c:pt idx="7">
                  <c:v>2016-Q4</c:v>
                </c:pt>
                <c:pt idx="8">
                  <c:v>2017</c:v>
                </c:pt>
                <c:pt idx="9">
                  <c:v>2017-Q2</c:v>
                </c:pt>
                <c:pt idx="10">
                  <c:v>2017-Q3</c:v>
                </c:pt>
                <c:pt idx="11">
                  <c:v>2017-Q4</c:v>
                </c:pt>
                <c:pt idx="12">
                  <c:v>2018</c:v>
                </c:pt>
                <c:pt idx="13">
                  <c:v>2018-Q2</c:v>
                </c:pt>
                <c:pt idx="14">
                  <c:v>2018-Q3</c:v>
                </c:pt>
                <c:pt idx="15">
                  <c:v>2018-Q4</c:v>
                </c:pt>
                <c:pt idx="16">
                  <c:v>2019</c:v>
                </c:pt>
                <c:pt idx="17">
                  <c:v>2019-Q2</c:v>
                </c:pt>
                <c:pt idx="18">
                  <c:v>2019-Q3</c:v>
                </c:pt>
                <c:pt idx="19">
                  <c:v>2019-Q4</c:v>
                </c:pt>
                <c:pt idx="20">
                  <c:v>2020</c:v>
                </c:pt>
                <c:pt idx="21">
                  <c:v>2020-Q2</c:v>
                </c:pt>
                <c:pt idx="22">
                  <c:v>2020-Q3</c:v>
                </c:pt>
                <c:pt idx="23">
                  <c:v>2020-Q4</c:v>
                </c:pt>
                <c:pt idx="24">
                  <c:v>2021</c:v>
                </c:pt>
                <c:pt idx="25">
                  <c:v>2021-Q2</c:v>
                </c:pt>
                <c:pt idx="26">
                  <c:v>2021-Q3</c:v>
                </c:pt>
                <c:pt idx="27">
                  <c:v>2021-Q4</c:v>
                </c:pt>
                <c:pt idx="28">
                  <c:v>2022</c:v>
                </c:pt>
                <c:pt idx="29">
                  <c:v>2022-Q2</c:v>
                </c:pt>
                <c:pt idx="30">
                  <c:v>2022-Q3</c:v>
                </c:pt>
                <c:pt idx="31">
                  <c:v>2022-Q4</c:v>
                </c:pt>
                <c:pt idx="32">
                  <c:v>2023</c:v>
                </c:pt>
              </c:strCache>
            </c:strRef>
          </c:cat>
          <c:val>
            <c:numRef>
              <c:f>'1'!$E$24:$E$56</c:f>
              <c:numCache>
                <c:formatCode>0.0</c:formatCode>
                <c:ptCount val="33"/>
                <c:pt idx="0">
                  <c:v>46.8</c:v>
                </c:pt>
                <c:pt idx="1">
                  <c:v>47.4</c:v>
                </c:pt>
                <c:pt idx="2">
                  <c:v>47</c:v>
                </c:pt>
                <c:pt idx="3">
                  <c:v>46.2</c:v>
                </c:pt>
                <c:pt idx="4">
                  <c:v>45.8</c:v>
                </c:pt>
                <c:pt idx="5">
                  <c:v>46</c:v>
                </c:pt>
                <c:pt idx="6">
                  <c:v>45.9</c:v>
                </c:pt>
                <c:pt idx="7">
                  <c:v>46.1</c:v>
                </c:pt>
                <c:pt idx="8">
                  <c:v>47.1</c:v>
                </c:pt>
                <c:pt idx="9">
                  <c:v>47.4</c:v>
                </c:pt>
                <c:pt idx="10">
                  <c:v>47.2</c:v>
                </c:pt>
                <c:pt idx="11">
                  <c:v>47.2</c:v>
                </c:pt>
                <c:pt idx="12">
                  <c:v>47.7</c:v>
                </c:pt>
                <c:pt idx="13">
                  <c:v>47.5</c:v>
                </c:pt>
                <c:pt idx="14">
                  <c:v>47.5</c:v>
                </c:pt>
                <c:pt idx="15">
                  <c:v>46.9</c:v>
                </c:pt>
                <c:pt idx="16">
                  <c:v>47.6</c:v>
                </c:pt>
                <c:pt idx="17">
                  <c:v>46.7</c:v>
                </c:pt>
                <c:pt idx="18">
                  <c:v>46.8</c:v>
                </c:pt>
                <c:pt idx="19">
                  <c:v>46</c:v>
                </c:pt>
                <c:pt idx="20">
                  <c:v>45.4</c:v>
                </c:pt>
                <c:pt idx="21">
                  <c:v>39.200000000000003</c:v>
                </c:pt>
                <c:pt idx="22">
                  <c:v>42.8</c:v>
                </c:pt>
                <c:pt idx="23">
                  <c:v>44</c:v>
                </c:pt>
                <c:pt idx="24">
                  <c:v>46</c:v>
                </c:pt>
                <c:pt idx="25">
                  <c:v>46.7</c:v>
                </c:pt>
                <c:pt idx="26">
                  <c:v>46.3</c:v>
                </c:pt>
                <c:pt idx="27">
                  <c:v>48.3</c:v>
                </c:pt>
                <c:pt idx="28">
                  <c:v>48.9</c:v>
                </c:pt>
                <c:pt idx="29">
                  <c:v>50.7</c:v>
                </c:pt>
                <c:pt idx="30">
                  <c:v>52</c:v>
                </c:pt>
                <c:pt idx="31">
                  <c:v>49.9</c:v>
                </c:pt>
                <c:pt idx="32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4D-2E44-8B7A-ED72E023C2ED}"/>
            </c:ext>
          </c:extLst>
        </c:ser>
        <c:ser>
          <c:idx val="2"/>
          <c:order val="1"/>
          <c:tx>
            <c:strRef>
              <c:f>'1'!$F$23</c:f>
              <c:strCache>
                <c:ptCount val="1"/>
                <c:pt idx="0">
                  <c:v>Spagna</c:v>
                </c:pt>
              </c:strCache>
            </c:strRef>
          </c:tx>
          <c:spPr>
            <a:ln w="19050">
              <a:solidFill>
                <a:srgbClr val="C1002A">
                  <a:alpha val="100000"/>
                </a:srgbClr>
              </a:solidFill>
              <a:prstDash val="dot"/>
              <a:round/>
            </a:ln>
          </c:spPr>
          <c:marker>
            <c:symbol val="none"/>
          </c:marker>
          <c:cat>
            <c:strRef>
              <c:f>'1'!$D$24:$D$56</c:f>
              <c:strCache>
                <c:ptCount val="33"/>
                <c:pt idx="0">
                  <c:v>2015</c:v>
                </c:pt>
                <c:pt idx="1">
                  <c:v>2015-Q2</c:v>
                </c:pt>
                <c:pt idx="2">
                  <c:v>2015-Q3</c:v>
                </c:pt>
                <c:pt idx="3">
                  <c:v>2015-Q4</c:v>
                </c:pt>
                <c:pt idx="4">
                  <c:v>2016</c:v>
                </c:pt>
                <c:pt idx="5">
                  <c:v>2016-Q2</c:v>
                </c:pt>
                <c:pt idx="6">
                  <c:v>2016-Q3</c:v>
                </c:pt>
                <c:pt idx="7">
                  <c:v>2016-Q4</c:v>
                </c:pt>
                <c:pt idx="8">
                  <c:v>2017</c:v>
                </c:pt>
                <c:pt idx="9">
                  <c:v>2017-Q2</c:v>
                </c:pt>
                <c:pt idx="10">
                  <c:v>2017-Q3</c:v>
                </c:pt>
                <c:pt idx="11">
                  <c:v>2017-Q4</c:v>
                </c:pt>
                <c:pt idx="12">
                  <c:v>2018</c:v>
                </c:pt>
                <c:pt idx="13">
                  <c:v>2018-Q2</c:v>
                </c:pt>
                <c:pt idx="14">
                  <c:v>2018-Q3</c:v>
                </c:pt>
                <c:pt idx="15">
                  <c:v>2018-Q4</c:v>
                </c:pt>
                <c:pt idx="16">
                  <c:v>2019</c:v>
                </c:pt>
                <c:pt idx="17">
                  <c:v>2019-Q2</c:v>
                </c:pt>
                <c:pt idx="18">
                  <c:v>2019-Q3</c:v>
                </c:pt>
                <c:pt idx="19">
                  <c:v>2019-Q4</c:v>
                </c:pt>
                <c:pt idx="20">
                  <c:v>2020</c:v>
                </c:pt>
                <c:pt idx="21">
                  <c:v>2020-Q2</c:v>
                </c:pt>
                <c:pt idx="22">
                  <c:v>2020-Q3</c:v>
                </c:pt>
                <c:pt idx="23">
                  <c:v>2020-Q4</c:v>
                </c:pt>
                <c:pt idx="24">
                  <c:v>2021</c:v>
                </c:pt>
                <c:pt idx="25">
                  <c:v>2021-Q2</c:v>
                </c:pt>
                <c:pt idx="26">
                  <c:v>2021-Q3</c:v>
                </c:pt>
                <c:pt idx="27">
                  <c:v>2021-Q4</c:v>
                </c:pt>
                <c:pt idx="28">
                  <c:v>2022</c:v>
                </c:pt>
                <c:pt idx="29">
                  <c:v>2022-Q2</c:v>
                </c:pt>
                <c:pt idx="30">
                  <c:v>2022-Q3</c:v>
                </c:pt>
                <c:pt idx="31">
                  <c:v>2022-Q4</c:v>
                </c:pt>
                <c:pt idx="32">
                  <c:v>2023</c:v>
                </c:pt>
              </c:strCache>
            </c:strRef>
          </c:cat>
          <c:val>
            <c:numRef>
              <c:f>'1'!$F$24:$F$56</c:f>
              <c:numCache>
                <c:formatCode>0.0</c:formatCode>
                <c:ptCount val="33"/>
                <c:pt idx="0">
                  <c:v>33.4</c:v>
                </c:pt>
                <c:pt idx="1">
                  <c:v>33.6</c:v>
                </c:pt>
                <c:pt idx="2">
                  <c:v>33.799999999999997</c:v>
                </c:pt>
                <c:pt idx="3">
                  <c:v>33.5</c:v>
                </c:pt>
                <c:pt idx="4">
                  <c:v>33.299999999999997</c:v>
                </c:pt>
                <c:pt idx="5">
                  <c:v>33.700000000000003</c:v>
                </c:pt>
                <c:pt idx="6">
                  <c:v>33.9</c:v>
                </c:pt>
                <c:pt idx="7">
                  <c:v>34.5</c:v>
                </c:pt>
                <c:pt idx="8">
                  <c:v>35.200000000000003</c:v>
                </c:pt>
                <c:pt idx="9">
                  <c:v>34.9</c:v>
                </c:pt>
                <c:pt idx="10">
                  <c:v>34.9</c:v>
                </c:pt>
                <c:pt idx="11">
                  <c:v>35.4</c:v>
                </c:pt>
                <c:pt idx="12">
                  <c:v>35.200000000000003</c:v>
                </c:pt>
                <c:pt idx="13">
                  <c:v>35.1</c:v>
                </c:pt>
                <c:pt idx="14">
                  <c:v>35.200000000000003</c:v>
                </c:pt>
                <c:pt idx="15">
                  <c:v>35.1</c:v>
                </c:pt>
                <c:pt idx="16">
                  <c:v>35.299999999999997</c:v>
                </c:pt>
                <c:pt idx="17">
                  <c:v>35.9</c:v>
                </c:pt>
                <c:pt idx="18">
                  <c:v>34.5</c:v>
                </c:pt>
                <c:pt idx="19">
                  <c:v>34</c:v>
                </c:pt>
                <c:pt idx="20">
                  <c:v>33.200000000000003</c:v>
                </c:pt>
                <c:pt idx="21">
                  <c:v>27.5</c:v>
                </c:pt>
                <c:pt idx="22">
                  <c:v>30.3</c:v>
                </c:pt>
                <c:pt idx="23">
                  <c:v>31.7</c:v>
                </c:pt>
                <c:pt idx="24">
                  <c:v>32.6</c:v>
                </c:pt>
                <c:pt idx="25">
                  <c:v>33.9</c:v>
                </c:pt>
                <c:pt idx="26">
                  <c:v>35.6</c:v>
                </c:pt>
                <c:pt idx="27">
                  <c:v>37.299999999999997</c:v>
                </c:pt>
                <c:pt idx="28">
                  <c:v>39.799999999999997</c:v>
                </c:pt>
                <c:pt idx="29">
                  <c:v>42.7</c:v>
                </c:pt>
                <c:pt idx="30">
                  <c:v>42.7</c:v>
                </c:pt>
                <c:pt idx="31">
                  <c:v>41</c:v>
                </c:pt>
                <c:pt idx="32">
                  <c:v>42.4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4D-2E44-8B7A-ED72E023C2ED}"/>
            </c:ext>
          </c:extLst>
        </c:ser>
        <c:ser>
          <c:idx val="3"/>
          <c:order val="2"/>
          <c:tx>
            <c:strRef>
              <c:f>'1'!$G$23</c:f>
              <c:strCache>
                <c:ptCount val="1"/>
                <c:pt idx="0">
                  <c:v>Francia</c:v>
                </c:pt>
              </c:strCache>
            </c:strRef>
          </c:tx>
          <c:spPr>
            <a:ln w="19050">
              <a:solidFill>
                <a:srgbClr val="538DD5">
                  <a:alpha val="100000"/>
                </a:srgbClr>
              </a:solidFill>
              <a:round/>
            </a:ln>
          </c:spPr>
          <c:marker>
            <c:symbol val="none"/>
          </c:marker>
          <c:cat>
            <c:strRef>
              <c:f>'1'!$D$24:$D$56</c:f>
              <c:strCache>
                <c:ptCount val="33"/>
                <c:pt idx="0">
                  <c:v>2015</c:v>
                </c:pt>
                <c:pt idx="1">
                  <c:v>2015-Q2</c:v>
                </c:pt>
                <c:pt idx="2">
                  <c:v>2015-Q3</c:v>
                </c:pt>
                <c:pt idx="3">
                  <c:v>2015-Q4</c:v>
                </c:pt>
                <c:pt idx="4">
                  <c:v>2016</c:v>
                </c:pt>
                <c:pt idx="5">
                  <c:v>2016-Q2</c:v>
                </c:pt>
                <c:pt idx="6">
                  <c:v>2016-Q3</c:v>
                </c:pt>
                <c:pt idx="7">
                  <c:v>2016-Q4</c:v>
                </c:pt>
                <c:pt idx="8">
                  <c:v>2017</c:v>
                </c:pt>
                <c:pt idx="9">
                  <c:v>2017-Q2</c:v>
                </c:pt>
                <c:pt idx="10">
                  <c:v>2017-Q3</c:v>
                </c:pt>
                <c:pt idx="11">
                  <c:v>2017-Q4</c:v>
                </c:pt>
                <c:pt idx="12">
                  <c:v>2018</c:v>
                </c:pt>
                <c:pt idx="13">
                  <c:v>2018-Q2</c:v>
                </c:pt>
                <c:pt idx="14">
                  <c:v>2018-Q3</c:v>
                </c:pt>
                <c:pt idx="15">
                  <c:v>2018-Q4</c:v>
                </c:pt>
                <c:pt idx="16">
                  <c:v>2019</c:v>
                </c:pt>
                <c:pt idx="17">
                  <c:v>2019-Q2</c:v>
                </c:pt>
                <c:pt idx="18">
                  <c:v>2019-Q3</c:v>
                </c:pt>
                <c:pt idx="19">
                  <c:v>2019-Q4</c:v>
                </c:pt>
                <c:pt idx="20">
                  <c:v>2020</c:v>
                </c:pt>
                <c:pt idx="21">
                  <c:v>2020-Q2</c:v>
                </c:pt>
                <c:pt idx="22">
                  <c:v>2020-Q3</c:v>
                </c:pt>
                <c:pt idx="23">
                  <c:v>2020-Q4</c:v>
                </c:pt>
                <c:pt idx="24">
                  <c:v>2021</c:v>
                </c:pt>
                <c:pt idx="25">
                  <c:v>2021-Q2</c:v>
                </c:pt>
                <c:pt idx="26">
                  <c:v>2021-Q3</c:v>
                </c:pt>
                <c:pt idx="27">
                  <c:v>2021-Q4</c:v>
                </c:pt>
                <c:pt idx="28">
                  <c:v>2022</c:v>
                </c:pt>
                <c:pt idx="29">
                  <c:v>2022-Q2</c:v>
                </c:pt>
                <c:pt idx="30">
                  <c:v>2022-Q3</c:v>
                </c:pt>
                <c:pt idx="31">
                  <c:v>2022-Q4</c:v>
                </c:pt>
                <c:pt idx="32">
                  <c:v>2023</c:v>
                </c:pt>
              </c:strCache>
            </c:strRef>
          </c:cat>
          <c:val>
            <c:numRef>
              <c:f>'1'!$G$24:$G$56</c:f>
              <c:numCache>
                <c:formatCode>0.0</c:formatCode>
                <c:ptCount val="33"/>
                <c:pt idx="0">
                  <c:v>30.2</c:v>
                </c:pt>
                <c:pt idx="1">
                  <c:v>31</c:v>
                </c:pt>
                <c:pt idx="2">
                  <c:v>30.6</c:v>
                </c:pt>
                <c:pt idx="3">
                  <c:v>30.6</c:v>
                </c:pt>
                <c:pt idx="4">
                  <c:v>30</c:v>
                </c:pt>
                <c:pt idx="5">
                  <c:v>30.2</c:v>
                </c:pt>
                <c:pt idx="6">
                  <c:v>30.2</c:v>
                </c:pt>
                <c:pt idx="7">
                  <c:v>30.6</c:v>
                </c:pt>
                <c:pt idx="8">
                  <c:v>30.6</c:v>
                </c:pt>
                <c:pt idx="9">
                  <c:v>30.9</c:v>
                </c:pt>
                <c:pt idx="10">
                  <c:v>30.9</c:v>
                </c:pt>
                <c:pt idx="11">
                  <c:v>31.5</c:v>
                </c:pt>
                <c:pt idx="12">
                  <c:v>31.3</c:v>
                </c:pt>
                <c:pt idx="13">
                  <c:v>31.6</c:v>
                </c:pt>
                <c:pt idx="14">
                  <c:v>31.8</c:v>
                </c:pt>
                <c:pt idx="15">
                  <c:v>32.200000000000003</c:v>
                </c:pt>
                <c:pt idx="16">
                  <c:v>32.1</c:v>
                </c:pt>
                <c:pt idx="17">
                  <c:v>31.9</c:v>
                </c:pt>
                <c:pt idx="18">
                  <c:v>31.3</c:v>
                </c:pt>
                <c:pt idx="19">
                  <c:v>31.1</c:v>
                </c:pt>
                <c:pt idx="20">
                  <c:v>30</c:v>
                </c:pt>
                <c:pt idx="21">
                  <c:v>24.5</c:v>
                </c:pt>
                <c:pt idx="22">
                  <c:v>26.6</c:v>
                </c:pt>
                <c:pt idx="23">
                  <c:v>28</c:v>
                </c:pt>
                <c:pt idx="24">
                  <c:v>28.3</c:v>
                </c:pt>
                <c:pt idx="25">
                  <c:v>29.3</c:v>
                </c:pt>
                <c:pt idx="26">
                  <c:v>30.2</c:v>
                </c:pt>
                <c:pt idx="27">
                  <c:v>32.1</c:v>
                </c:pt>
                <c:pt idx="28">
                  <c:v>33.6</c:v>
                </c:pt>
                <c:pt idx="29">
                  <c:v>35.299999999999997</c:v>
                </c:pt>
                <c:pt idx="30">
                  <c:v>35.5</c:v>
                </c:pt>
                <c:pt idx="31">
                  <c:v>34.200000000000003</c:v>
                </c:pt>
                <c:pt idx="32">
                  <c:v>33.4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4D-2E44-8B7A-ED72E023C2ED}"/>
            </c:ext>
          </c:extLst>
        </c:ser>
        <c:ser>
          <c:idx val="4"/>
          <c:order val="3"/>
          <c:tx>
            <c:strRef>
              <c:f>'1'!$H$23</c:f>
              <c:strCache>
                <c:ptCount val="1"/>
                <c:pt idx="0">
                  <c:v>Italia</c:v>
                </c:pt>
              </c:strCache>
            </c:strRef>
          </c:tx>
          <c:spPr>
            <a:ln w="28575">
              <a:solidFill>
                <a:srgbClr val="00324B">
                  <a:alpha val="100000"/>
                </a:srgbClr>
              </a:solidFill>
              <a:round/>
            </a:ln>
          </c:spPr>
          <c:marker>
            <c:symbol val="none"/>
          </c:marker>
          <c:cat>
            <c:strRef>
              <c:f>'1'!$D$24:$D$56</c:f>
              <c:strCache>
                <c:ptCount val="33"/>
                <c:pt idx="0">
                  <c:v>2015</c:v>
                </c:pt>
                <c:pt idx="1">
                  <c:v>2015-Q2</c:v>
                </c:pt>
                <c:pt idx="2">
                  <c:v>2015-Q3</c:v>
                </c:pt>
                <c:pt idx="3">
                  <c:v>2015-Q4</c:v>
                </c:pt>
                <c:pt idx="4">
                  <c:v>2016</c:v>
                </c:pt>
                <c:pt idx="5">
                  <c:v>2016-Q2</c:v>
                </c:pt>
                <c:pt idx="6">
                  <c:v>2016-Q3</c:v>
                </c:pt>
                <c:pt idx="7">
                  <c:v>2016-Q4</c:v>
                </c:pt>
                <c:pt idx="8">
                  <c:v>2017</c:v>
                </c:pt>
                <c:pt idx="9">
                  <c:v>2017-Q2</c:v>
                </c:pt>
                <c:pt idx="10">
                  <c:v>2017-Q3</c:v>
                </c:pt>
                <c:pt idx="11">
                  <c:v>2017-Q4</c:v>
                </c:pt>
                <c:pt idx="12">
                  <c:v>2018</c:v>
                </c:pt>
                <c:pt idx="13">
                  <c:v>2018-Q2</c:v>
                </c:pt>
                <c:pt idx="14">
                  <c:v>2018-Q3</c:v>
                </c:pt>
                <c:pt idx="15">
                  <c:v>2018-Q4</c:v>
                </c:pt>
                <c:pt idx="16">
                  <c:v>2019</c:v>
                </c:pt>
                <c:pt idx="17">
                  <c:v>2019-Q2</c:v>
                </c:pt>
                <c:pt idx="18">
                  <c:v>2019-Q3</c:v>
                </c:pt>
                <c:pt idx="19">
                  <c:v>2019-Q4</c:v>
                </c:pt>
                <c:pt idx="20">
                  <c:v>2020</c:v>
                </c:pt>
                <c:pt idx="21">
                  <c:v>2020-Q2</c:v>
                </c:pt>
                <c:pt idx="22">
                  <c:v>2020-Q3</c:v>
                </c:pt>
                <c:pt idx="23">
                  <c:v>2020-Q4</c:v>
                </c:pt>
                <c:pt idx="24">
                  <c:v>2021</c:v>
                </c:pt>
                <c:pt idx="25">
                  <c:v>2021-Q2</c:v>
                </c:pt>
                <c:pt idx="26">
                  <c:v>2021-Q3</c:v>
                </c:pt>
                <c:pt idx="27">
                  <c:v>2021-Q4</c:v>
                </c:pt>
                <c:pt idx="28">
                  <c:v>2022</c:v>
                </c:pt>
                <c:pt idx="29">
                  <c:v>2022-Q2</c:v>
                </c:pt>
                <c:pt idx="30">
                  <c:v>2022-Q3</c:v>
                </c:pt>
                <c:pt idx="31">
                  <c:v>2022-Q4</c:v>
                </c:pt>
                <c:pt idx="32">
                  <c:v>2023</c:v>
                </c:pt>
              </c:strCache>
            </c:strRef>
          </c:cat>
          <c:val>
            <c:numRef>
              <c:f>'1'!$H$24:$H$56</c:f>
              <c:numCache>
                <c:formatCode>0.0</c:formatCode>
                <c:ptCount val="33"/>
                <c:pt idx="0">
                  <c:v>29.8</c:v>
                </c:pt>
                <c:pt idx="1">
                  <c:v>30.1</c:v>
                </c:pt>
                <c:pt idx="2">
                  <c:v>29.3</c:v>
                </c:pt>
                <c:pt idx="3">
                  <c:v>29.6</c:v>
                </c:pt>
                <c:pt idx="4">
                  <c:v>28.8</c:v>
                </c:pt>
                <c:pt idx="5">
                  <c:v>29.1</c:v>
                </c:pt>
                <c:pt idx="6">
                  <c:v>29.4</c:v>
                </c:pt>
                <c:pt idx="7">
                  <c:v>29.9</c:v>
                </c:pt>
                <c:pt idx="8">
                  <c:v>30.8</c:v>
                </c:pt>
                <c:pt idx="9">
                  <c:v>30.5</c:v>
                </c:pt>
                <c:pt idx="10">
                  <c:v>30.9</c:v>
                </c:pt>
                <c:pt idx="11">
                  <c:v>31.2</c:v>
                </c:pt>
                <c:pt idx="12">
                  <c:v>30.9</c:v>
                </c:pt>
                <c:pt idx="13">
                  <c:v>31</c:v>
                </c:pt>
                <c:pt idx="14">
                  <c:v>31.7</c:v>
                </c:pt>
                <c:pt idx="15">
                  <c:v>31.8</c:v>
                </c:pt>
                <c:pt idx="16">
                  <c:v>31.7</c:v>
                </c:pt>
                <c:pt idx="17">
                  <c:v>32</c:v>
                </c:pt>
                <c:pt idx="18">
                  <c:v>31.5</c:v>
                </c:pt>
                <c:pt idx="19">
                  <c:v>31.5</c:v>
                </c:pt>
                <c:pt idx="20">
                  <c:v>31.3</c:v>
                </c:pt>
                <c:pt idx="21">
                  <c:v>25.6</c:v>
                </c:pt>
                <c:pt idx="22">
                  <c:v>29.3</c:v>
                </c:pt>
                <c:pt idx="23">
                  <c:v>30.4</c:v>
                </c:pt>
                <c:pt idx="24">
                  <c:v>31.4</c:v>
                </c:pt>
                <c:pt idx="25">
                  <c:v>32.200000000000003</c:v>
                </c:pt>
                <c:pt idx="26">
                  <c:v>32.9</c:v>
                </c:pt>
                <c:pt idx="27">
                  <c:v>33.6</c:v>
                </c:pt>
                <c:pt idx="28">
                  <c:v>36.1</c:v>
                </c:pt>
                <c:pt idx="29">
                  <c:v>37.299999999999997</c:v>
                </c:pt>
                <c:pt idx="30">
                  <c:v>37.700000000000003</c:v>
                </c:pt>
                <c:pt idx="31">
                  <c:v>37.6</c:v>
                </c:pt>
                <c:pt idx="32">
                  <c:v>36.299999999999997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4D-2E44-8B7A-ED72E023C2ED}"/>
            </c:ext>
          </c:extLst>
        </c:ser>
        <c:ser>
          <c:idx val="0"/>
          <c:order val="4"/>
          <c:tx>
            <c:strRef>
              <c:f>'1'!$I$23</c:f>
              <c:strCache>
                <c:ptCount val="1"/>
                <c:pt idx="0">
                  <c:v>R.Unito</c:v>
                </c:pt>
              </c:strCache>
            </c:strRef>
          </c:tx>
          <c:spPr>
            <a:ln w="19050">
              <a:solidFill>
                <a:srgbClr val="A217C3">
                  <a:alpha val="100000"/>
                </a:srgbClr>
              </a:solidFill>
              <a:prstDash val="dash"/>
              <a:round/>
            </a:ln>
          </c:spPr>
          <c:marker>
            <c:symbol val="none"/>
          </c:marker>
          <c:cat>
            <c:strRef>
              <c:f>'1'!$D$24:$D$56</c:f>
              <c:strCache>
                <c:ptCount val="33"/>
                <c:pt idx="0">
                  <c:v>2015</c:v>
                </c:pt>
                <c:pt idx="1">
                  <c:v>2015-Q2</c:v>
                </c:pt>
                <c:pt idx="2">
                  <c:v>2015-Q3</c:v>
                </c:pt>
                <c:pt idx="3">
                  <c:v>2015-Q4</c:v>
                </c:pt>
                <c:pt idx="4">
                  <c:v>2016</c:v>
                </c:pt>
                <c:pt idx="5">
                  <c:v>2016-Q2</c:v>
                </c:pt>
                <c:pt idx="6">
                  <c:v>2016-Q3</c:v>
                </c:pt>
                <c:pt idx="7">
                  <c:v>2016-Q4</c:v>
                </c:pt>
                <c:pt idx="8">
                  <c:v>2017</c:v>
                </c:pt>
                <c:pt idx="9">
                  <c:v>2017-Q2</c:v>
                </c:pt>
                <c:pt idx="10">
                  <c:v>2017-Q3</c:v>
                </c:pt>
                <c:pt idx="11">
                  <c:v>2017-Q4</c:v>
                </c:pt>
                <c:pt idx="12">
                  <c:v>2018</c:v>
                </c:pt>
                <c:pt idx="13">
                  <c:v>2018-Q2</c:v>
                </c:pt>
                <c:pt idx="14">
                  <c:v>2018-Q3</c:v>
                </c:pt>
                <c:pt idx="15">
                  <c:v>2018-Q4</c:v>
                </c:pt>
                <c:pt idx="16">
                  <c:v>2019</c:v>
                </c:pt>
                <c:pt idx="17">
                  <c:v>2019-Q2</c:v>
                </c:pt>
                <c:pt idx="18">
                  <c:v>2019-Q3</c:v>
                </c:pt>
                <c:pt idx="19">
                  <c:v>2019-Q4</c:v>
                </c:pt>
                <c:pt idx="20">
                  <c:v>2020</c:v>
                </c:pt>
                <c:pt idx="21">
                  <c:v>2020-Q2</c:v>
                </c:pt>
                <c:pt idx="22">
                  <c:v>2020-Q3</c:v>
                </c:pt>
                <c:pt idx="23">
                  <c:v>2020-Q4</c:v>
                </c:pt>
                <c:pt idx="24">
                  <c:v>2021</c:v>
                </c:pt>
                <c:pt idx="25">
                  <c:v>2021-Q2</c:v>
                </c:pt>
                <c:pt idx="26">
                  <c:v>2021-Q3</c:v>
                </c:pt>
                <c:pt idx="27">
                  <c:v>2021-Q4</c:v>
                </c:pt>
                <c:pt idx="28">
                  <c:v>2022</c:v>
                </c:pt>
                <c:pt idx="29">
                  <c:v>2022-Q2</c:v>
                </c:pt>
                <c:pt idx="30">
                  <c:v>2022-Q3</c:v>
                </c:pt>
                <c:pt idx="31">
                  <c:v>2022-Q4</c:v>
                </c:pt>
                <c:pt idx="32">
                  <c:v>2023</c:v>
                </c:pt>
              </c:strCache>
            </c:strRef>
          </c:cat>
          <c:val>
            <c:numRef>
              <c:f>'1'!$I$24:$I$56</c:f>
              <c:numCache>
                <c:formatCode>0.0</c:formatCode>
                <c:ptCount val="33"/>
                <c:pt idx="0">
                  <c:v>27.737074401008801</c:v>
                </c:pt>
                <c:pt idx="1">
                  <c:v>28.4311401862102</c:v>
                </c:pt>
                <c:pt idx="2">
                  <c:v>26.861147550867202</c:v>
                </c:pt>
                <c:pt idx="3">
                  <c:v>27.5018567225667</c:v>
                </c:pt>
                <c:pt idx="4">
                  <c:v>27.492379023986999</c:v>
                </c:pt>
                <c:pt idx="5">
                  <c:v>28.467360854807399</c:v>
                </c:pt>
                <c:pt idx="6">
                  <c:v>28.536598957898001</c:v>
                </c:pt>
                <c:pt idx="7">
                  <c:v>30.062127427067601</c:v>
                </c:pt>
                <c:pt idx="8">
                  <c:v>30.268394297884299</c:v>
                </c:pt>
                <c:pt idx="9">
                  <c:v>30.691196931015401</c:v>
                </c:pt>
                <c:pt idx="10">
                  <c:v>31.3381636501115</c:v>
                </c:pt>
                <c:pt idx="11">
                  <c:v>30.390161954018701</c:v>
                </c:pt>
                <c:pt idx="12">
                  <c:v>30.875952070724502</c:v>
                </c:pt>
                <c:pt idx="13">
                  <c:v>31.249941779552199</c:v>
                </c:pt>
                <c:pt idx="14">
                  <c:v>31.723324143305302</c:v>
                </c:pt>
                <c:pt idx="15">
                  <c:v>31.0857159563718</c:v>
                </c:pt>
                <c:pt idx="16">
                  <c:v>30.533928704269901</c:v>
                </c:pt>
                <c:pt idx="17">
                  <c:v>30.195455959042899</c:v>
                </c:pt>
                <c:pt idx="18">
                  <c:v>31.779844597857899</c:v>
                </c:pt>
                <c:pt idx="19">
                  <c:v>32.482817657565001</c:v>
                </c:pt>
                <c:pt idx="20">
                  <c:v>30.160187316822299</c:v>
                </c:pt>
                <c:pt idx="21">
                  <c:v>30.538404959546099</c:v>
                </c:pt>
                <c:pt idx="22">
                  <c:v>27.3945983589525</c:v>
                </c:pt>
                <c:pt idx="23">
                  <c:v>28.956058006248298</c:v>
                </c:pt>
                <c:pt idx="24">
                  <c:v>28.056150970335</c:v>
                </c:pt>
                <c:pt idx="25">
                  <c:v>28.833717505442401</c:v>
                </c:pt>
                <c:pt idx="26">
                  <c:v>27.273813730176901</c:v>
                </c:pt>
                <c:pt idx="27">
                  <c:v>31.006098846870898</c:v>
                </c:pt>
                <c:pt idx="28">
                  <c:v>29.103513798375999</c:v>
                </c:pt>
                <c:pt idx="29">
                  <c:v>31.522136490836399</c:v>
                </c:pt>
                <c:pt idx="30">
                  <c:v>35.422430219486699</c:v>
                </c:pt>
                <c:pt idx="31">
                  <c:v>34.666268511106701</c:v>
                </c:pt>
                <c:pt idx="32">
                  <c:v>31.936146868384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D4D-2E44-8B7A-ED72E023C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1"/>
        <c:axId val="2222"/>
      </c:lineChart>
      <c:catAx>
        <c:axId val="1111"/>
        <c:scaling>
          <c:orientation val="minMax"/>
        </c:scaling>
        <c:delete val="0"/>
        <c:axPos val="b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low"/>
        <c:spPr>
          <a:noFill/>
          <a:ln>
            <a:noFill/>
            <a:round/>
          </a:ln>
        </c:spPr>
        <c:txPr>
          <a:bodyPr rot="0" vert="horz" anchor="ctr" anchorCtr="1"/>
          <a:lstStyle/>
          <a:p>
            <a:pPr>
              <a:defRPr sz="700" b="0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endParaRPr lang="it-IT"/>
          </a:p>
        </c:txPr>
        <c:crossAx val="2222"/>
        <c:crosses val="autoZero"/>
        <c:auto val="1"/>
        <c:lblAlgn val="ctr"/>
        <c:lblOffset val="0"/>
        <c:tickLblSkip val="4"/>
        <c:tickMarkSkip val="4"/>
        <c:noMultiLvlLbl val="1"/>
      </c:catAx>
      <c:valAx>
        <c:axId val="2222"/>
        <c:scaling>
          <c:orientation val="minMax"/>
          <c:max val="52"/>
          <c:min val="24"/>
        </c:scaling>
        <c:delete val="0"/>
        <c:axPos val="l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title>
          <c:tx>
            <c:rich>
              <a:bodyPr rot="0" vert="horz" anchor="ctr" anchorCtr="1"/>
              <a:lstStyle/>
              <a:p>
                <a:pPr>
                  <a:defRPr sz="1000" b="0" i="0" u="none" baseline="0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r>
                  <a:rPr lang="ko-KR" altLang="en-US" sz="1000" b="0" i="0" u="none" baseline="0">
                    <a:solidFill>
                      <a:srgbClr val="000000"/>
                    </a:solidFill>
                    <a:latin typeface="Calibri"/>
                    <a:ea typeface="Calibri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0"/>
              <c:y val="2.0319495403388715E-2"/>
            </c:manualLayout>
          </c:layout>
          <c:overlay val="0"/>
          <c:spPr>
            <a:noFill/>
            <a:ln>
              <a:noFill/>
              <a:round/>
            </a:ln>
          </c:spPr>
        </c:title>
        <c:numFmt formatCode="General" sourceLinked="0"/>
        <c:majorTickMark val="out"/>
        <c:minorTickMark val="none"/>
        <c:tickLblPos val="nextTo"/>
        <c:spPr>
          <a:noFill/>
          <a:ln>
            <a:noFill/>
            <a:round/>
          </a:ln>
        </c:spPr>
        <c:txPr>
          <a:bodyPr/>
          <a:lstStyle/>
          <a:p>
            <a:pPr>
              <a:defRPr sz="700" b="0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endParaRPr lang="it-IT"/>
          </a:p>
        </c:txPr>
        <c:crossAx val="1111"/>
        <c:crosses val="autoZero"/>
        <c:crossBetween val="between"/>
        <c:majorUnit val="4"/>
      </c:valAx>
      <c:spPr>
        <a:solidFill>
          <a:srgbClr val="EAEAEA">
            <a:alpha val="100000"/>
          </a:srgbClr>
        </a:solidFill>
        <a:ln w="9525" cap="flat">
          <a:solidFill>
            <a:srgbClr val="FFFFFF">
              <a:alpha val="100000"/>
            </a:srgbClr>
          </a:solidFill>
          <a:round/>
        </a:ln>
      </c:spPr>
    </c:plotArea>
    <c:legend>
      <c:legendPos val="t"/>
      <c:layout>
        <c:manualLayout>
          <c:xMode val="edge"/>
          <c:yMode val="edge"/>
          <c:x val="6.1555808647417394E-2"/>
          <c:y val="1.0471204188481676E-2"/>
          <c:w val="0.93844419135258261"/>
          <c:h val="7.7096508224430038E-2"/>
        </c:manualLayout>
      </c:layout>
      <c:overlay val="1"/>
      <c:spPr>
        <a:noFill/>
        <a:ln>
          <a:noFill/>
          <a:round/>
        </a:ln>
      </c:spPr>
      <c:txPr>
        <a:bodyPr rot="0" vert="horz" anchor="ctr" anchorCtr="1"/>
        <a:lstStyle/>
        <a:p>
          <a:pPr>
            <a:defRPr sz="700" b="0" i="0" u="none" baseline="0">
              <a:solidFill>
                <a:srgbClr val="000000"/>
              </a:solidFill>
              <a:latin typeface="Arial"/>
              <a:ea typeface="Arial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>
        <a:alpha val="100000"/>
      </a:srgbClr>
    </a:solidFill>
    <a:ln>
      <a:noFill/>
      <a:round/>
    </a:ln>
  </c:spPr>
  <c:txPr>
    <a:bodyPr/>
    <a:lstStyle/>
    <a:p>
      <a:pPr>
        <a:defRPr sz="700" b="0" i="0" u="none" baseline="0">
          <a:solidFill>
            <a:srgbClr val="000000"/>
          </a:solidFill>
          <a:latin typeface="Arial"/>
          <a:ea typeface="Arial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940326750402386E-2"/>
          <c:y val="9.4569576463096577E-2"/>
          <c:w val="0.89307951443877542"/>
          <c:h val="0.84555203969562864"/>
        </c:manualLayout>
      </c:layout>
      <c:lineChart>
        <c:grouping val="standard"/>
        <c:varyColors val="0"/>
        <c:ser>
          <c:idx val="0"/>
          <c:order val="0"/>
          <c:tx>
            <c:strRef>
              <c:f>'16'!$AB$5</c:f>
              <c:strCache>
                <c:ptCount val="1"/>
                <c:pt idx="0">
                  <c:v>% Pil</c:v>
                </c:pt>
              </c:strCache>
            </c:strRef>
          </c:tx>
          <c:spPr>
            <a:ln w="28575">
              <a:solidFill>
                <a:srgbClr val="4472C4">
                  <a:alpha val="100000"/>
                </a:srgbClr>
              </a:solidFill>
              <a:round/>
            </a:ln>
          </c:spPr>
          <c:marker>
            <c:symbol val="none"/>
          </c:marker>
          <c:cat>
            <c:numRef>
              <c:f>'16'!$B$6:$B$57</c:f>
              <c:numCache>
                <c:formatCode>General</c:formatCode>
                <c:ptCount val="52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  <c:pt idx="46">
                  <c:v>2017</c:v>
                </c:pt>
                <c:pt idx="47">
                  <c:v>2018</c:v>
                </c:pt>
                <c:pt idx="48">
                  <c:v>2019</c:v>
                </c:pt>
                <c:pt idx="49">
                  <c:v>2020</c:v>
                </c:pt>
                <c:pt idx="50">
                  <c:v>2021</c:v>
                </c:pt>
                <c:pt idx="51">
                  <c:v>2022</c:v>
                </c:pt>
              </c:numCache>
            </c:numRef>
          </c:cat>
          <c:val>
            <c:numRef>
              <c:f>'16'!$AB$6:$AB$57</c:f>
              <c:numCache>
                <c:formatCode>0.0</c:formatCode>
                <c:ptCount val="52"/>
                <c:pt idx="0">
                  <c:v>12.07528143</c:v>
                </c:pt>
                <c:pt idx="1">
                  <c:v>12.772672399999999</c:v>
                </c:pt>
                <c:pt idx="2">
                  <c:v>12.67781074</c:v>
                </c:pt>
                <c:pt idx="3">
                  <c:v>15.32136008</c:v>
                </c:pt>
                <c:pt idx="4">
                  <c:v>15.41027274</c:v>
                </c:pt>
                <c:pt idx="5">
                  <c:v>16.72879459</c:v>
                </c:pt>
                <c:pt idx="6">
                  <c:v>17.647816689999999</c:v>
                </c:pt>
                <c:pt idx="7">
                  <c:v>17.8101707</c:v>
                </c:pt>
                <c:pt idx="8">
                  <c:v>18.37613395</c:v>
                </c:pt>
                <c:pt idx="9">
                  <c:v>16.399374099999999</c:v>
                </c:pt>
                <c:pt idx="10">
                  <c:v>17.952337849999999</c:v>
                </c:pt>
                <c:pt idx="11">
                  <c:v>17.255830799999998</c:v>
                </c:pt>
                <c:pt idx="12">
                  <c:v>16.434785080000001</c:v>
                </c:pt>
                <c:pt idx="13">
                  <c:v>16.999073110000001</c:v>
                </c:pt>
                <c:pt idx="14">
                  <c:v>16.87442175</c:v>
                </c:pt>
                <c:pt idx="15">
                  <c:v>15.10178608</c:v>
                </c:pt>
                <c:pt idx="16">
                  <c:v>14.396055949999999</c:v>
                </c:pt>
                <c:pt idx="17">
                  <c:v>14.279478409999999</c:v>
                </c:pt>
                <c:pt idx="18">
                  <c:v>15.051236619999999</c:v>
                </c:pt>
                <c:pt idx="19">
                  <c:v>14.352622999999999</c:v>
                </c:pt>
                <c:pt idx="20">
                  <c:v>13.51460838</c:v>
                </c:pt>
                <c:pt idx="21">
                  <c:v>13.36238932</c:v>
                </c:pt>
                <c:pt idx="22">
                  <c:v>15.74136294</c:v>
                </c:pt>
                <c:pt idx="23">
                  <c:v>17.225320100000001</c:v>
                </c:pt>
                <c:pt idx="24">
                  <c:v>19.678779469999998</c:v>
                </c:pt>
                <c:pt idx="25">
                  <c:v>18.949122580000001</c:v>
                </c:pt>
                <c:pt idx="26">
                  <c:v>19.027858380000001</c:v>
                </c:pt>
                <c:pt idx="27">
                  <c:v>18.900473909999999</c:v>
                </c:pt>
                <c:pt idx="28">
                  <c:v>18.349358949999999</c:v>
                </c:pt>
                <c:pt idx="29">
                  <c:v>20.443984109999999</c:v>
                </c:pt>
                <c:pt idx="30">
                  <c:v>20.47729962</c:v>
                </c:pt>
                <c:pt idx="31">
                  <c:v>19.48644071</c:v>
                </c:pt>
                <c:pt idx="32">
                  <c:v>18.594569759999999</c:v>
                </c:pt>
                <c:pt idx="33">
                  <c:v>19.152445159999999</c:v>
                </c:pt>
                <c:pt idx="34">
                  <c:v>19.63819414</c:v>
                </c:pt>
                <c:pt idx="35">
                  <c:v>20.930531510000002</c:v>
                </c:pt>
                <c:pt idx="36">
                  <c:v>22.104508450000001</c:v>
                </c:pt>
                <c:pt idx="37">
                  <c:v>22.062540899999998</c:v>
                </c:pt>
                <c:pt idx="38">
                  <c:v>18.050469809999999</c:v>
                </c:pt>
                <c:pt idx="39">
                  <c:v>20.372643010000001</c:v>
                </c:pt>
                <c:pt idx="40">
                  <c:v>22.082851810000001</c:v>
                </c:pt>
                <c:pt idx="41">
                  <c:v>23.179837060000001</c:v>
                </c:pt>
                <c:pt idx="42">
                  <c:v>23.396124369999999</c:v>
                </c:pt>
                <c:pt idx="43">
                  <c:v>23.813995720000001</c:v>
                </c:pt>
                <c:pt idx="44">
                  <c:v>24.36099205</c:v>
                </c:pt>
                <c:pt idx="45">
                  <c:v>23.95830655</c:v>
                </c:pt>
                <c:pt idx="46">
                  <c:v>25.030294949999998</c:v>
                </c:pt>
                <c:pt idx="47">
                  <c:v>25.4789964</c:v>
                </c:pt>
                <c:pt idx="48">
                  <c:v>25.546964549999998</c:v>
                </c:pt>
                <c:pt idx="49">
                  <c:v>25.016296400000002</c:v>
                </c:pt>
                <c:pt idx="50">
                  <c:v>27.792933739999999</c:v>
                </c:pt>
                <c:pt idx="51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76-4A4B-A437-6E410CC24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1"/>
        <c:axId val="2222"/>
      </c:lineChart>
      <c:catAx>
        <c:axId val="1111"/>
        <c:scaling>
          <c:orientation val="minMax"/>
        </c:scaling>
        <c:delete val="0"/>
        <c:axPos val="b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>
            <a:noFill/>
            <a:round/>
          </a:ln>
        </c:spPr>
        <c:txPr>
          <a:bodyPr rot="0" vert="horz" anchor="ctr" anchorCtr="1"/>
          <a:lstStyle/>
          <a:p>
            <a:pPr>
              <a:defRPr sz="700" b="0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endParaRPr lang="it-IT"/>
          </a:p>
        </c:txPr>
        <c:crossAx val="2222"/>
        <c:crosses val="autoZero"/>
        <c:auto val="1"/>
        <c:lblAlgn val="ctr"/>
        <c:lblOffset val="0"/>
        <c:tickLblSkip val="5"/>
        <c:noMultiLvlLbl val="1"/>
      </c:catAx>
      <c:valAx>
        <c:axId val="2222"/>
        <c:scaling>
          <c:orientation val="minMax"/>
          <c:min val="10"/>
        </c:scaling>
        <c:delete val="0"/>
        <c:axPos val="l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title>
          <c:tx>
            <c:rich>
              <a:bodyPr rot="0" vert="horz" anchor="ctr" anchorCtr="1"/>
              <a:lstStyle/>
              <a:p>
                <a:pPr>
                  <a:defRPr sz="1000" b="0" i="0" u="none" baseline="0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r>
                  <a:rPr lang="ko-KR" altLang="en-US" sz="1000" b="0" i="0" u="none" baseline="0">
                    <a:solidFill>
                      <a:srgbClr val="000000"/>
                    </a:solidFill>
                    <a:latin typeface="Calibri"/>
                    <a:ea typeface="Calibri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1.4081201595869515E-2"/>
              <c:y val="1.6362015118396436E-2"/>
            </c:manualLayout>
          </c:layout>
          <c:overlay val="0"/>
          <c:spPr>
            <a:noFill/>
            <a:ln>
              <a:noFill/>
              <a:round/>
            </a:ln>
          </c:spPr>
        </c:title>
        <c:numFmt formatCode="0" sourceLinked="0"/>
        <c:majorTickMark val="none"/>
        <c:minorTickMark val="none"/>
        <c:tickLblPos val="nextTo"/>
        <c:spPr>
          <a:noFill/>
          <a:ln>
            <a:noFill/>
            <a:round/>
          </a:ln>
        </c:spPr>
        <c:txPr>
          <a:bodyPr/>
          <a:lstStyle/>
          <a:p>
            <a:pPr>
              <a:defRPr sz="700" b="0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endParaRPr lang="it-IT"/>
          </a:p>
        </c:txPr>
        <c:crossAx val="1111"/>
        <c:crosses val="autoZero"/>
        <c:crossBetween val="between"/>
      </c:valAx>
      <c:spPr>
        <a:solidFill>
          <a:srgbClr val="EAEAEA">
            <a:alpha val="100000"/>
          </a:srgbClr>
        </a:solidFill>
        <a:ln w="9525" cap="flat">
          <a:solidFill>
            <a:srgbClr val="FFFFFF">
              <a:alpha val="100000"/>
            </a:srgbClr>
          </a:solidFill>
          <a:round/>
        </a:ln>
      </c:spPr>
    </c:plotArea>
    <c:plotVisOnly val="1"/>
    <c:dispBlanksAs val="gap"/>
    <c:showDLblsOverMax val="1"/>
  </c:chart>
  <c:spPr>
    <a:solidFill>
      <a:srgbClr val="FFFFFF">
        <a:alpha val="100000"/>
      </a:srgbClr>
    </a:solidFill>
    <a:ln>
      <a:noFill/>
      <a:round/>
    </a:ln>
  </c:spPr>
  <c:txPr>
    <a:bodyPr/>
    <a:lstStyle/>
    <a:p>
      <a:pPr>
        <a:defRPr sz="700" b="0" i="0" u="none" baseline="0">
          <a:solidFill>
            <a:srgbClr val="000000"/>
          </a:solidFill>
          <a:latin typeface="Arial"/>
          <a:ea typeface="Arial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9.2100050969526684E-2"/>
          <c:y val="0.10273428667764137"/>
          <c:w val="0.8609836872944463"/>
          <c:h val="0.8250830044229357"/>
        </c:manualLayout>
      </c:layout>
      <c:lineChart>
        <c:grouping val="standard"/>
        <c:varyColors val="0"/>
        <c:ser>
          <c:idx val="0"/>
          <c:order val="0"/>
          <c:tx>
            <c:strRef>
              <c:f>'17'!$B$7</c:f>
              <c:strCache>
                <c:ptCount val="1"/>
                <c:pt idx="0">
                  <c:v>Francia</c:v>
                </c:pt>
              </c:strCache>
            </c:strRef>
          </c:tx>
          <c:spPr>
            <a:ln w="19050">
              <a:solidFill>
                <a:srgbClr val="538DD5">
                  <a:alpha val="100000"/>
                </a:srgbClr>
              </a:solidFill>
              <a:round/>
            </a:ln>
          </c:spPr>
          <c:marker>
            <c:symbol val="none"/>
          </c:marker>
          <c:cat>
            <c:strRef>
              <c:f>'17'!$C$6:$Y$6</c:f>
              <c:strCache>
                <c:ptCount val="23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</c:strCache>
            </c:strRef>
          </c:cat>
          <c:val>
            <c:numRef>
              <c:f>'17'!$C$7:$Y$7</c:f>
              <c:numCache>
                <c:formatCode>0</c:formatCode>
                <c:ptCount val="23"/>
                <c:pt idx="0">
                  <c:v>100</c:v>
                </c:pt>
                <c:pt idx="1">
                  <c:v>120.350507326599</c:v>
                </c:pt>
                <c:pt idx="2">
                  <c:v>142.78733096060401</c:v>
                </c:pt>
                <c:pt idx="3">
                  <c:v>180.361658141768</c:v>
                </c:pt>
                <c:pt idx="4">
                  <c:v>234.66468139755699</c:v>
                </c:pt>
                <c:pt idx="5">
                  <c:v>258.990892090947</c:v>
                </c:pt>
                <c:pt idx="6">
                  <c:v>308.14369702172303</c:v>
                </c:pt>
                <c:pt idx="7">
                  <c:v>345.57901941376201</c:v>
                </c:pt>
                <c:pt idx="8">
                  <c:v>376.98353721151102</c:v>
                </c:pt>
                <c:pt idx="9">
                  <c:v>444.375806460609</c:v>
                </c:pt>
                <c:pt idx="10">
                  <c:v>503.74333749857402</c:v>
                </c:pt>
                <c:pt idx="11">
                  <c:v>576.529412982753</c:v>
                </c:pt>
                <c:pt idx="12">
                  <c:v>596.68226561857</c:v>
                </c:pt>
                <c:pt idx="13">
                  <c:v>645.09336687284997</c:v>
                </c:pt>
                <c:pt idx="14">
                  <c:v>747.67190098806202</c:v>
                </c:pt>
                <c:pt idx="15">
                  <c:v>805.45498226916095</c:v>
                </c:pt>
                <c:pt idx="16">
                  <c:v>767.80177638292298</c:v>
                </c:pt>
                <c:pt idx="17">
                  <c:v>776.99531088524395</c:v>
                </c:pt>
                <c:pt idx="18">
                  <c:v>857.63485910676002</c:v>
                </c:pt>
                <c:pt idx="19">
                  <c:v>983.86141321363903</c:v>
                </c:pt>
                <c:pt idx="20">
                  <c:v>1027.8323437118099</c:v>
                </c:pt>
                <c:pt idx="21">
                  <c:v>1058.24557607321</c:v>
                </c:pt>
                <c:pt idx="22">
                  <c:v>1097.9032006622699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74-BE4F-B5B0-F4A4029F6611}"/>
            </c:ext>
          </c:extLst>
        </c:ser>
        <c:ser>
          <c:idx val="1"/>
          <c:order val="1"/>
          <c:tx>
            <c:strRef>
              <c:f>'17'!$B$8</c:f>
              <c:strCache>
                <c:ptCount val="1"/>
                <c:pt idx="0">
                  <c:v>Germania</c:v>
                </c:pt>
              </c:strCache>
            </c:strRef>
          </c:tx>
          <c:spPr>
            <a:ln w="28575">
              <a:solidFill>
                <a:srgbClr val="FABB00">
                  <a:alpha val="100000"/>
                </a:srgbClr>
              </a:solidFill>
              <a:round/>
            </a:ln>
          </c:spPr>
          <c:marker>
            <c:symbol val="none"/>
          </c:marker>
          <c:cat>
            <c:strRef>
              <c:f>'17'!$C$6:$Y$6</c:f>
              <c:strCache>
                <c:ptCount val="23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</c:strCache>
            </c:strRef>
          </c:cat>
          <c:val>
            <c:numRef>
              <c:f>'17'!$C$8:$Y$8</c:f>
              <c:numCache>
                <c:formatCode>0</c:formatCode>
                <c:ptCount val="23"/>
                <c:pt idx="0">
                  <c:v>100</c:v>
                </c:pt>
                <c:pt idx="1">
                  <c:v>118.55956739210301</c:v>
                </c:pt>
                <c:pt idx="2">
                  <c:v>133.43053851794201</c:v>
                </c:pt>
                <c:pt idx="3">
                  <c:v>172.42130607698101</c:v>
                </c:pt>
                <c:pt idx="4">
                  <c:v>232.678964035429</c:v>
                </c:pt>
                <c:pt idx="5">
                  <c:v>228.55369397984001</c:v>
                </c:pt>
                <c:pt idx="6">
                  <c:v>287.20288063844703</c:v>
                </c:pt>
                <c:pt idx="7">
                  <c:v>322.46825986784</c:v>
                </c:pt>
                <c:pt idx="8">
                  <c:v>345.69063552190198</c:v>
                </c:pt>
                <c:pt idx="9">
                  <c:v>385.65619246812003</c:v>
                </c:pt>
                <c:pt idx="10">
                  <c:v>429.55779265417999</c:v>
                </c:pt>
                <c:pt idx="11">
                  <c:v>498.389404082601</c:v>
                </c:pt>
                <c:pt idx="12">
                  <c:v>574.38924933923499</c:v>
                </c:pt>
                <c:pt idx="13">
                  <c:v>616.22911273072395</c:v>
                </c:pt>
                <c:pt idx="14">
                  <c:v>706.73320961146203</c:v>
                </c:pt>
                <c:pt idx="15">
                  <c:v>738.08863591138004</c:v>
                </c:pt>
                <c:pt idx="16">
                  <c:v>740.37725010522399</c:v>
                </c:pt>
                <c:pt idx="17">
                  <c:v>765.59194440719295</c:v>
                </c:pt>
                <c:pt idx="18">
                  <c:v>825.26539248337804</c:v>
                </c:pt>
                <c:pt idx="19">
                  <c:v>933.05094126119297</c:v>
                </c:pt>
                <c:pt idx="20">
                  <c:v>935.33488312931104</c:v>
                </c:pt>
                <c:pt idx="21">
                  <c:v>919.47759765182104</c:v>
                </c:pt>
                <c:pt idx="22">
                  <c:v>937.02129033615995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74-BE4F-B5B0-F4A4029F6611}"/>
            </c:ext>
          </c:extLst>
        </c:ser>
        <c:ser>
          <c:idx val="2"/>
          <c:order val="2"/>
          <c:tx>
            <c:strRef>
              <c:f>'17'!$B$9</c:f>
              <c:strCache>
                <c:ptCount val="1"/>
                <c:pt idx="0">
                  <c:v>Italia</c:v>
                </c:pt>
              </c:strCache>
            </c:strRef>
          </c:tx>
          <c:spPr>
            <a:ln w="28575">
              <a:solidFill>
                <a:srgbClr val="00324B">
                  <a:alpha val="100000"/>
                </a:srgbClr>
              </a:solidFill>
              <a:round/>
            </a:ln>
          </c:spPr>
          <c:marker>
            <c:symbol val="none"/>
          </c:marker>
          <c:cat>
            <c:strRef>
              <c:f>'17'!$C$6:$Y$6</c:f>
              <c:strCache>
                <c:ptCount val="23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</c:strCache>
            </c:strRef>
          </c:cat>
          <c:val>
            <c:numRef>
              <c:f>'17'!$C$9:$Y$9</c:f>
              <c:numCache>
                <c:formatCode>0</c:formatCode>
                <c:ptCount val="23"/>
                <c:pt idx="0">
                  <c:v>100</c:v>
                </c:pt>
                <c:pt idx="1">
                  <c:v>119.834721556422</c:v>
                </c:pt>
                <c:pt idx="2">
                  <c:v>137.89624341371399</c:v>
                </c:pt>
                <c:pt idx="3">
                  <c:v>150.00855269233199</c:v>
                </c:pt>
                <c:pt idx="4">
                  <c:v>212.333013267095</c:v>
                </c:pt>
                <c:pt idx="5">
                  <c:v>234.404230586041</c:v>
                </c:pt>
                <c:pt idx="6">
                  <c:v>277.08307139410698</c:v>
                </c:pt>
                <c:pt idx="7">
                  <c:v>330.04729902632403</c:v>
                </c:pt>
                <c:pt idx="8">
                  <c:v>365.96011950303301</c:v>
                </c:pt>
                <c:pt idx="9">
                  <c:v>438.13793193307998</c:v>
                </c:pt>
                <c:pt idx="10">
                  <c:v>466.32885554561102</c:v>
                </c:pt>
                <c:pt idx="11">
                  <c:v>573.87508171029594</c:v>
                </c:pt>
                <c:pt idx="12">
                  <c:v>626.12655639025104</c:v>
                </c:pt>
                <c:pt idx="13">
                  <c:v>680.54168646094297</c:v>
                </c:pt>
                <c:pt idx="14">
                  <c:v>785.60462401274503</c:v>
                </c:pt>
                <c:pt idx="15">
                  <c:v>835.72230688584398</c:v>
                </c:pt>
                <c:pt idx="16">
                  <c:v>821.017874861932</c:v>
                </c:pt>
                <c:pt idx="17">
                  <c:v>840.44115037674203</c:v>
                </c:pt>
                <c:pt idx="18">
                  <c:v>898.83917091843603</c:v>
                </c:pt>
                <c:pt idx="19">
                  <c:v>1060.5664300507499</c:v>
                </c:pt>
                <c:pt idx="20">
                  <c:v>1111.7620349885501</c:v>
                </c:pt>
                <c:pt idx="21">
                  <c:v>1136.81670740248</c:v>
                </c:pt>
                <c:pt idx="22">
                  <c:v>1140.88455827185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74-BE4F-B5B0-F4A4029F6611}"/>
            </c:ext>
          </c:extLst>
        </c:ser>
        <c:ser>
          <c:idx val="3"/>
          <c:order val="3"/>
          <c:tx>
            <c:strRef>
              <c:f>'17'!$B$10</c:f>
              <c:strCache>
                <c:ptCount val="1"/>
                <c:pt idx="0">
                  <c:v>Spagna</c:v>
                </c:pt>
              </c:strCache>
            </c:strRef>
          </c:tx>
          <c:spPr>
            <a:ln w="19050">
              <a:solidFill>
                <a:srgbClr val="C1002A">
                  <a:alpha val="100000"/>
                </a:srgbClr>
              </a:solidFill>
              <a:prstDash val="dashDot"/>
              <a:round/>
            </a:ln>
          </c:spPr>
          <c:marker>
            <c:symbol val="none"/>
          </c:marker>
          <c:cat>
            <c:strRef>
              <c:f>'17'!$C$6:$Y$6</c:f>
              <c:strCache>
                <c:ptCount val="23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</c:strCache>
            </c:strRef>
          </c:cat>
          <c:val>
            <c:numRef>
              <c:f>'17'!$C$10:$Y$10</c:f>
              <c:numCache>
                <c:formatCode>0</c:formatCode>
                <c:ptCount val="23"/>
                <c:pt idx="0">
                  <c:v>100</c:v>
                </c:pt>
                <c:pt idx="1">
                  <c:v>130.02449091129199</c:v>
                </c:pt>
                <c:pt idx="2">
                  <c:v>156.364049271173</c:v>
                </c:pt>
                <c:pt idx="3">
                  <c:v>193.93999848388901</c:v>
                </c:pt>
                <c:pt idx="4">
                  <c:v>273.24120246423098</c:v>
                </c:pt>
                <c:pt idx="5">
                  <c:v>284.85468957372399</c:v>
                </c:pt>
                <c:pt idx="6">
                  <c:v>358.88723651423402</c:v>
                </c:pt>
                <c:pt idx="7">
                  <c:v>411.75870997499902</c:v>
                </c:pt>
                <c:pt idx="8">
                  <c:v>473.04538544960099</c:v>
                </c:pt>
                <c:pt idx="9">
                  <c:v>610.606617961795</c:v>
                </c:pt>
                <c:pt idx="10">
                  <c:v>683.95916057522902</c:v>
                </c:pt>
                <c:pt idx="11">
                  <c:v>837.06089087996804</c:v>
                </c:pt>
                <c:pt idx="12">
                  <c:v>961.57501695261101</c:v>
                </c:pt>
                <c:pt idx="13">
                  <c:v>1018.81253362291</c:v>
                </c:pt>
                <c:pt idx="14">
                  <c:v>1372.6264794686899</c:v>
                </c:pt>
                <c:pt idx="15">
                  <c:v>1460.31287578148</c:v>
                </c:pt>
                <c:pt idx="16">
                  <c:v>1270.44909627379</c:v>
                </c:pt>
                <c:pt idx="17">
                  <c:v>1361.26645920894</c:v>
                </c:pt>
                <c:pt idx="18">
                  <c:v>1567.9016241254401</c:v>
                </c:pt>
                <c:pt idx="19">
                  <c:v>1812.6066757902499</c:v>
                </c:pt>
                <c:pt idx="20">
                  <c:v>2003.85692469947</c:v>
                </c:pt>
                <c:pt idx="21">
                  <c:v>2174.1172638029002</c:v>
                </c:pt>
                <c:pt idx="22">
                  <c:v>2295.6481916572002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74-BE4F-B5B0-F4A4029F6611}"/>
            </c:ext>
          </c:extLst>
        </c:ser>
        <c:ser>
          <c:idx val="4"/>
          <c:order val="4"/>
          <c:tx>
            <c:strRef>
              <c:f>'17'!$B$11</c:f>
              <c:strCache>
                <c:ptCount val="1"/>
                <c:pt idx="0">
                  <c:v>R.Unito</c:v>
                </c:pt>
              </c:strCache>
            </c:strRef>
          </c:tx>
          <c:spPr>
            <a:ln w="19050">
              <a:solidFill>
                <a:srgbClr val="7030A0">
                  <a:alpha val="100000"/>
                </a:srgbClr>
              </a:solidFill>
              <a:round/>
            </a:ln>
          </c:spPr>
          <c:marker>
            <c:symbol val="star"/>
            <c:size val="3"/>
            <c:spPr>
              <a:noFill/>
              <a:ln w="19050" cap="flat">
                <a:solidFill>
                  <a:srgbClr val="7030A0">
                    <a:alpha val="100000"/>
                  </a:srgbClr>
                </a:solidFill>
                <a:round/>
              </a:ln>
            </c:spPr>
          </c:marker>
          <c:cat>
            <c:strRef>
              <c:f>'17'!$C$6:$Y$6</c:f>
              <c:strCache>
                <c:ptCount val="23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</c:strCache>
            </c:strRef>
          </c:cat>
          <c:val>
            <c:numRef>
              <c:f>'17'!$C$11:$Y$11</c:f>
              <c:numCache>
                <c:formatCode>0</c:formatCode>
                <c:ptCount val="23"/>
                <c:pt idx="0">
                  <c:v>100</c:v>
                </c:pt>
                <c:pt idx="1">
                  <c:v>119.146263932354</c:v>
                </c:pt>
                <c:pt idx="2">
                  <c:v>120.787162211115</c:v>
                </c:pt>
                <c:pt idx="3">
                  <c:v>135.936354148649</c:v>
                </c:pt>
                <c:pt idx="4">
                  <c:v>180.923679046296</c:v>
                </c:pt>
                <c:pt idx="5">
                  <c:v>197.70559626658499</c:v>
                </c:pt>
                <c:pt idx="6">
                  <c:v>229.18705202706201</c:v>
                </c:pt>
                <c:pt idx="7">
                  <c:v>276.55299843404902</c:v>
                </c:pt>
                <c:pt idx="8">
                  <c:v>301.01106860325802</c:v>
                </c:pt>
                <c:pt idx="9">
                  <c:v>356.14023669180301</c:v>
                </c:pt>
                <c:pt idx="10">
                  <c:v>446.89175536561999</c:v>
                </c:pt>
                <c:pt idx="11">
                  <c:v>520.43354029459101</c:v>
                </c:pt>
                <c:pt idx="12">
                  <c:v>559.44577577364998</c:v>
                </c:pt>
                <c:pt idx="13">
                  <c:v>583.01411257312805</c:v>
                </c:pt>
                <c:pt idx="14">
                  <c:v>671.91209075535903</c:v>
                </c:pt>
                <c:pt idx="15">
                  <c:v>750.35304178776198</c:v>
                </c:pt>
                <c:pt idx="16">
                  <c:v>613.93686878169103</c:v>
                </c:pt>
                <c:pt idx="17">
                  <c:v>642.03139910086202</c:v>
                </c:pt>
                <c:pt idx="18">
                  <c:v>694.92094208817605</c:v>
                </c:pt>
                <c:pt idx="19">
                  <c:v>785.956598616816</c:v>
                </c:pt>
                <c:pt idx="20">
                  <c:v>821.22076045712799</c:v>
                </c:pt>
                <c:pt idx="21">
                  <c:v>844.74225514971101</c:v>
                </c:pt>
                <c:pt idx="22">
                  <c:v>831.86369552010206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674-BE4F-B5B0-F4A4029F66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1"/>
        <c:axId val="2222"/>
      </c:lineChart>
      <c:catAx>
        <c:axId val="1111"/>
        <c:scaling>
          <c:orientation val="minMax"/>
        </c:scaling>
        <c:delete val="0"/>
        <c:axPos val="b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low"/>
        <c:spPr>
          <a:noFill/>
          <a:ln>
            <a:noFill/>
            <a:round/>
          </a:ln>
        </c:spPr>
        <c:txPr>
          <a:bodyPr rot="0" vert="horz" anchor="ctr" anchorCtr="1"/>
          <a:lstStyle/>
          <a:p>
            <a:pPr>
              <a:defRPr sz="800" b="0" i="0" u="none" baseline="0">
                <a:solidFill>
                  <a:srgbClr val="000000"/>
                </a:solidFill>
                <a:latin typeface="Arial Narrow"/>
                <a:ea typeface="Arial Narrow"/>
              </a:defRPr>
            </a:pPr>
            <a:endParaRPr lang="it-IT"/>
          </a:p>
        </c:txPr>
        <c:crossAx val="2222"/>
        <c:crosses val="autoZero"/>
        <c:auto val="1"/>
        <c:lblAlgn val="ctr"/>
        <c:lblOffset val="0"/>
        <c:tickMarkSkip val="2"/>
        <c:noMultiLvlLbl val="1"/>
      </c:catAx>
      <c:valAx>
        <c:axId val="2222"/>
        <c:scaling>
          <c:logBase val="2"/>
          <c:orientation val="minMax"/>
          <c:max val="3200"/>
          <c:min val="100"/>
        </c:scaling>
        <c:delete val="0"/>
        <c:axPos val="l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  <a:round/>
          </a:ln>
        </c:spPr>
        <c:txPr>
          <a:bodyPr/>
          <a:lstStyle/>
          <a:p>
            <a:pPr>
              <a:defRPr sz="800" b="0" i="0" u="none" baseline="0">
                <a:solidFill>
                  <a:srgbClr val="000000"/>
                </a:solidFill>
                <a:latin typeface="Arial Narrow"/>
                <a:ea typeface="Arial Narrow"/>
              </a:defRPr>
            </a:pPr>
            <a:endParaRPr lang="it-IT"/>
          </a:p>
        </c:txPr>
        <c:crossAx val="1111"/>
        <c:crosses val="autoZero"/>
        <c:crossBetween val="midCat"/>
        <c:majorUnit val="2"/>
      </c:valAx>
      <c:spPr>
        <a:solidFill>
          <a:srgbClr val="EAEAEA">
            <a:alpha val="100000"/>
          </a:srgbClr>
        </a:solidFill>
        <a:ln w="9525" cap="flat">
          <a:solidFill>
            <a:srgbClr val="FFFFFF">
              <a:alpha val="100000"/>
            </a:srgbClr>
          </a:solidFill>
          <a:round/>
        </a:ln>
      </c:spPr>
    </c:plotArea>
    <c:legend>
      <c:legendPos val="t"/>
      <c:layout>
        <c:manualLayout>
          <c:xMode val="edge"/>
          <c:yMode val="edge"/>
          <c:x val="0"/>
          <c:y val="3.0456852791878174E-2"/>
          <c:w val="1"/>
          <c:h val="5.9807215533826535E-2"/>
        </c:manualLayout>
      </c:layout>
      <c:overlay val="1"/>
      <c:spPr>
        <a:noFill/>
        <a:ln>
          <a:noFill/>
          <a:round/>
        </a:ln>
      </c:spPr>
      <c:txPr>
        <a:bodyPr rot="0" vert="horz" anchor="ctr" anchorCtr="1"/>
        <a:lstStyle/>
        <a:p>
          <a:pPr>
            <a:defRPr sz="800" b="0" i="0" u="none" baseline="0">
              <a:solidFill>
                <a:srgbClr val="000000"/>
              </a:solidFill>
              <a:latin typeface="Arial Narrow"/>
              <a:ea typeface="Arial Narrow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>
        <a:alpha val="100000"/>
      </a:srgbClr>
    </a:solidFill>
    <a:ln>
      <a:noFill/>
      <a:round/>
    </a:ln>
  </c:spPr>
  <c:txPr>
    <a:bodyPr/>
    <a:lstStyle/>
    <a:p>
      <a:pPr>
        <a:defRPr sz="800" b="0" i="0" u="none" baseline="0">
          <a:solidFill>
            <a:srgbClr val="000000"/>
          </a:solidFill>
          <a:latin typeface="Arial Narrow"/>
          <a:ea typeface="Arial Narrow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9.2100050969526684E-2"/>
          <c:y val="0.10273428667764137"/>
          <c:w val="0.8609836872944463"/>
          <c:h val="0.8250830044229357"/>
        </c:manualLayout>
      </c:layout>
      <c:lineChart>
        <c:grouping val="standard"/>
        <c:varyColors val="0"/>
        <c:ser>
          <c:idx val="0"/>
          <c:order val="0"/>
          <c:tx>
            <c:strRef>
              <c:f>'17'!$B$15</c:f>
              <c:strCache>
                <c:ptCount val="1"/>
                <c:pt idx="0">
                  <c:v>Beni</c:v>
                </c:pt>
              </c:strCache>
            </c:strRef>
          </c:tx>
          <c:spPr>
            <a:ln w="28575">
              <a:solidFill>
                <a:srgbClr val="4472C4">
                  <a:alpha val="100000"/>
                </a:srgbClr>
              </a:solidFill>
              <a:round/>
            </a:ln>
          </c:spPr>
          <c:marker>
            <c:symbol val="none"/>
          </c:marker>
          <c:cat>
            <c:strRef>
              <c:f>'17'!$C$6:$Y$6</c:f>
              <c:strCache>
                <c:ptCount val="23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</c:strCache>
            </c:strRef>
          </c:cat>
          <c:val>
            <c:numRef>
              <c:f>'17'!$C$15:$Y$15</c:f>
              <c:numCache>
                <c:formatCode>0.0</c:formatCode>
                <c:ptCount val="23"/>
                <c:pt idx="0">
                  <c:v>-0.29375538738803297</c:v>
                </c:pt>
                <c:pt idx="1">
                  <c:v>0.19149590890075899</c:v>
                </c:pt>
                <c:pt idx="2">
                  <c:v>0.12098284014053499</c:v>
                </c:pt>
                <c:pt idx="3">
                  <c:v>-2.4004532343265801</c:v>
                </c:pt>
                <c:pt idx="4">
                  <c:v>-4.2468940713973904</c:v>
                </c:pt>
                <c:pt idx="5">
                  <c:v>-0.38188314939680001</c:v>
                </c:pt>
                <c:pt idx="6">
                  <c:v>-1.8426390026242701</c:v>
                </c:pt>
                <c:pt idx="7">
                  <c:v>4.4915864881298499E-2</c:v>
                </c:pt>
                <c:pt idx="8">
                  <c:v>1.03872441571575</c:v>
                </c:pt>
                <c:pt idx="9">
                  <c:v>-0.14358686167163301</c:v>
                </c:pt>
                <c:pt idx="10">
                  <c:v>-3.5777845517414399</c:v>
                </c:pt>
                <c:pt idx="11">
                  <c:v>-2.7484846424151099</c:v>
                </c:pt>
                <c:pt idx="12">
                  <c:v>-2.0714843791886701</c:v>
                </c:pt>
                <c:pt idx="13">
                  <c:v>-0.51554073590156302</c:v>
                </c:pt>
                <c:pt idx="14">
                  <c:v>-1.31901639096464</c:v>
                </c:pt>
                <c:pt idx="15">
                  <c:v>-1.36411417216404</c:v>
                </c:pt>
                <c:pt idx="16">
                  <c:v>0.69486037865904704</c:v>
                </c:pt>
                <c:pt idx="17">
                  <c:v>-4.9860426604560602E-2</c:v>
                </c:pt>
                <c:pt idx="18">
                  <c:v>-0.16782257785459501</c:v>
                </c:pt>
                <c:pt idx="19">
                  <c:v>-0.36809494218732097</c:v>
                </c:pt>
                <c:pt idx="20">
                  <c:v>-0.18705300442284201</c:v>
                </c:pt>
                <c:pt idx="21">
                  <c:v>-0.21416648548523801</c:v>
                </c:pt>
                <c:pt idx="22">
                  <c:v>-3.7471370039440399E-2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9-8D49-A59B-054ACCED0051}"/>
            </c:ext>
          </c:extLst>
        </c:ser>
        <c:ser>
          <c:idx val="1"/>
          <c:order val="1"/>
          <c:tx>
            <c:strRef>
              <c:f>'17'!$B$16</c:f>
              <c:strCache>
                <c:ptCount val="1"/>
                <c:pt idx="0">
                  <c:v>Servizi</c:v>
                </c:pt>
              </c:strCache>
            </c:strRef>
          </c:tx>
          <c:spPr>
            <a:ln w="28575">
              <a:solidFill>
                <a:srgbClr val="00B050">
                  <a:alpha val="100000"/>
                </a:srgbClr>
              </a:solidFill>
              <a:prstDash val="sysDash"/>
              <a:round/>
            </a:ln>
          </c:spPr>
          <c:marker>
            <c:symbol val="none"/>
          </c:marker>
          <c:cat>
            <c:strRef>
              <c:f>'17'!$C$6:$Y$6</c:f>
              <c:strCache>
                <c:ptCount val="23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</c:strCache>
            </c:strRef>
          </c:cat>
          <c:val>
            <c:numRef>
              <c:f>'17'!$C$16:$Y$16</c:f>
              <c:numCache>
                <c:formatCode>0.0</c:formatCode>
                <c:ptCount val="23"/>
                <c:pt idx="0">
                  <c:v>0.54979893450327499</c:v>
                </c:pt>
                <c:pt idx="1">
                  <c:v>0.62281640927424797</c:v>
                </c:pt>
                <c:pt idx="2">
                  <c:v>0.73609755481584205</c:v>
                </c:pt>
                <c:pt idx="3">
                  <c:v>0.49026522157590602</c:v>
                </c:pt>
                <c:pt idx="4">
                  <c:v>0.36060433454681301</c:v>
                </c:pt>
                <c:pt idx="5">
                  <c:v>0.47137222723774902</c:v>
                </c:pt>
                <c:pt idx="6">
                  <c:v>0.71907077398193897</c:v>
                </c:pt>
                <c:pt idx="7">
                  <c:v>0.96984669662002099</c:v>
                </c:pt>
                <c:pt idx="8">
                  <c:v>1.1626648326126601</c:v>
                </c:pt>
                <c:pt idx="9">
                  <c:v>1.2743410774203401</c:v>
                </c:pt>
                <c:pt idx="10">
                  <c:v>0.89525741580007401</c:v>
                </c:pt>
                <c:pt idx="11">
                  <c:v>0.74349707016975597</c:v>
                </c:pt>
                <c:pt idx="12">
                  <c:v>0.77683272441185303</c:v>
                </c:pt>
                <c:pt idx="13">
                  <c:v>1.0359495716728899</c:v>
                </c:pt>
                <c:pt idx="14">
                  <c:v>0.90065916429936399</c:v>
                </c:pt>
                <c:pt idx="15">
                  <c:v>0.960947667186555</c:v>
                </c:pt>
                <c:pt idx="16">
                  <c:v>0.623433413535741</c:v>
                </c:pt>
                <c:pt idx="17">
                  <c:v>0.49387031585468399</c:v>
                </c:pt>
                <c:pt idx="18">
                  <c:v>0.23593177181828801</c:v>
                </c:pt>
                <c:pt idx="19">
                  <c:v>0.37038193193010799</c:v>
                </c:pt>
                <c:pt idx="20">
                  <c:v>0.382461299690394</c:v>
                </c:pt>
                <c:pt idx="21">
                  <c:v>0.31206332968271699</c:v>
                </c:pt>
                <c:pt idx="22">
                  <c:v>-6.5820031573086302E-2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29-8D49-A59B-054ACCED0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"/>
        <c:axId val="2222"/>
      </c:lineChart>
      <c:areaChart>
        <c:grouping val="standard"/>
        <c:varyColors val="0"/>
        <c:ser>
          <c:idx val="2"/>
          <c:order val="2"/>
          <c:tx>
            <c:strRef>
              <c:f>'17'!$B$17</c:f>
              <c:strCache>
                <c:ptCount val="1"/>
                <c:pt idx="0">
                  <c:v>Part.correnti</c:v>
                </c:pt>
              </c:strCache>
            </c:strRef>
          </c:tx>
          <c:spPr>
            <a:solidFill>
              <a:srgbClr val="A5A5A5">
                <a:alpha val="100000"/>
              </a:srgbClr>
            </a:solidFill>
            <a:ln>
              <a:noFill/>
              <a:round/>
            </a:ln>
          </c:spPr>
          <c:cat>
            <c:strRef>
              <c:f>'17'!$C$6:$Y$6</c:f>
              <c:strCache>
                <c:ptCount val="23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</c:strCache>
            </c:strRef>
          </c:cat>
          <c:val>
            <c:numRef>
              <c:f>'17'!$C$17:$Y$17</c:f>
              <c:numCache>
                <c:formatCode>0.0</c:formatCode>
                <c:ptCount val="23"/>
                <c:pt idx="0">
                  <c:v>0.750267138058621</c:v>
                </c:pt>
                <c:pt idx="1">
                  <c:v>1.3519039538814801</c:v>
                </c:pt>
                <c:pt idx="2">
                  <c:v>1.4660273569970701</c:v>
                </c:pt>
                <c:pt idx="3">
                  <c:v>-1.7789792114635301</c:v>
                </c:pt>
                <c:pt idx="4">
                  <c:v>-4.2732155556708804</c:v>
                </c:pt>
                <c:pt idx="5">
                  <c:v>-0.13098929974000001</c:v>
                </c:pt>
                <c:pt idx="6">
                  <c:v>-1.3258706740939901</c:v>
                </c:pt>
                <c:pt idx="7">
                  <c:v>0.97488646886063901</c:v>
                </c:pt>
                <c:pt idx="8">
                  <c:v>2.0437767230204602</c:v>
                </c:pt>
                <c:pt idx="9">
                  <c:v>1.56372666512825</c:v>
                </c:pt>
                <c:pt idx="10">
                  <c:v>-2.2644486096590701</c:v>
                </c:pt>
                <c:pt idx="11">
                  <c:v>-2.31196640562283</c:v>
                </c:pt>
                <c:pt idx="12">
                  <c:v>-1.7258776276798</c:v>
                </c:pt>
                <c:pt idx="13">
                  <c:v>0.21359908140238501</c:v>
                </c:pt>
                <c:pt idx="14">
                  <c:v>-0.74886883936480497</c:v>
                </c:pt>
                <c:pt idx="15">
                  <c:v>-0.96439234116973604</c:v>
                </c:pt>
                <c:pt idx="16">
                  <c:v>0.368713025091289</c:v>
                </c:pt>
                <c:pt idx="17">
                  <c:v>-0.26921936248468797</c:v>
                </c:pt>
                <c:pt idx="18">
                  <c:v>-0.72706954196937701</c:v>
                </c:pt>
                <c:pt idx="19">
                  <c:v>-1.23855478297814</c:v>
                </c:pt>
                <c:pt idx="20">
                  <c:v>-1.52121900258231</c:v>
                </c:pt>
                <c:pt idx="21">
                  <c:v>-2.0426450109749101</c:v>
                </c:pt>
                <c:pt idx="22">
                  <c:v>-2.3727978645842001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29-8D49-A59B-054ACCED0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1"/>
        <c:axId val="2222"/>
      </c:areaChart>
      <c:catAx>
        <c:axId val="1111"/>
        <c:scaling>
          <c:orientation val="minMax"/>
        </c:scaling>
        <c:delete val="0"/>
        <c:axPos val="b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low"/>
        <c:spPr>
          <a:noFill/>
          <a:ln w="9525" cap="flat">
            <a:solidFill>
              <a:srgbClr val="D9D9D9">
                <a:alpha val="100000"/>
              </a:srgbClr>
            </a:solidFill>
            <a:round/>
          </a:ln>
        </c:spPr>
        <c:txPr>
          <a:bodyPr rot="0" vert="horz" anchor="ctr" anchorCtr="1"/>
          <a:lstStyle/>
          <a:p>
            <a:pPr>
              <a:defRPr sz="800" b="0" i="0" u="none" baseline="0">
                <a:solidFill>
                  <a:srgbClr val="000000"/>
                </a:solidFill>
                <a:latin typeface="Arial Narrow"/>
                <a:ea typeface="Arial Narrow"/>
              </a:defRPr>
            </a:pPr>
            <a:endParaRPr lang="it-IT"/>
          </a:p>
        </c:txPr>
        <c:crossAx val="2222"/>
        <c:crosses val="autoZero"/>
        <c:auto val="1"/>
        <c:lblAlgn val="ctr"/>
        <c:lblOffset val="0"/>
        <c:tickMarkSkip val="2"/>
        <c:noMultiLvlLbl val="1"/>
      </c:catAx>
      <c:valAx>
        <c:axId val="2222"/>
        <c:scaling>
          <c:orientation val="minMax"/>
        </c:scaling>
        <c:delete val="0"/>
        <c:axPos val="l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  <a:round/>
          </a:ln>
        </c:spPr>
        <c:txPr>
          <a:bodyPr/>
          <a:lstStyle/>
          <a:p>
            <a:pPr>
              <a:defRPr sz="800" b="0" i="0" u="none" baseline="0">
                <a:solidFill>
                  <a:srgbClr val="000000"/>
                </a:solidFill>
                <a:latin typeface="Arial Narrow"/>
                <a:ea typeface="Arial Narrow"/>
              </a:defRPr>
            </a:pPr>
            <a:endParaRPr lang="it-IT"/>
          </a:p>
        </c:txPr>
        <c:crossAx val="1111"/>
        <c:crosses val="autoZero"/>
        <c:crossBetween val="between"/>
        <c:majorUnit val="2"/>
      </c:valAx>
      <c:spPr>
        <a:solidFill>
          <a:srgbClr val="EAEAEA">
            <a:alpha val="100000"/>
          </a:srgbClr>
        </a:solidFill>
        <a:ln w="9525" cap="flat">
          <a:solidFill>
            <a:srgbClr val="FFFFFF">
              <a:alpha val="100000"/>
            </a:srgbClr>
          </a:solidFill>
          <a:round/>
        </a:ln>
      </c:spPr>
    </c:plotArea>
    <c:legend>
      <c:legendPos val="t"/>
      <c:layout>
        <c:manualLayout>
          <c:xMode val="edge"/>
          <c:yMode val="edge"/>
          <c:x val="0"/>
          <c:y val="3.0456852791878174E-2"/>
          <c:w val="1"/>
          <c:h val="5.9807215533826535E-2"/>
        </c:manualLayout>
      </c:layout>
      <c:overlay val="1"/>
      <c:spPr>
        <a:noFill/>
        <a:ln>
          <a:noFill/>
          <a:round/>
        </a:ln>
      </c:spPr>
      <c:txPr>
        <a:bodyPr rot="0" vert="horz" anchor="ctr" anchorCtr="1"/>
        <a:lstStyle/>
        <a:p>
          <a:pPr>
            <a:defRPr sz="800" b="0" i="0" u="none" baseline="0">
              <a:solidFill>
                <a:srgbClr val="000000"/>
              </a:solidFill>
              <a:latin typeface="Arial Narrow"/>
              <a:ea typeface="Arial Narrow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>
        <a:alpha val="100000"/>
      </a:srgbClr>
    </a:solidFill>
    <a:ln>
      <a:noFill/>
      <a:round/>
    </a:ln>
  </c:spPr>
  <c:txPr>
    <a:bodyPr/>
    <a:lstStyle/>
    <a:p>
      <a:pPr>
        <a:defRPr sz="800" b="0" i="0" u="none" baseline="0">
          <a:solidFill>
            <a:srgbClr val="000000"/>
          </a:solidFill>
          <a:latin typeface="Arial Narrow"/>
          <a:ea typeface="Arial Narrow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6.0059355144679305E-2"/>
          <c:y val="8.0932186548477822E-2"/>
          <c:w val="0.65472709256654027"/>
          <c:h val="0.87171527333462229"/>
        </c:manualLayout>
      </c:layout>
      <c:areaChart>
        <c:grouping val="percentStacked"/>
        <c:varyColors val="0"/>
        <c:ser>
          <c:idx val="57"/>
          <c:order val="0"/>
          <c:tx>
            <c:strRef>
              <c:f>'18'!$C$5</c:f>
              <c:strCache>
                <c:ptCount val="1"/>
                <c:pt idx="0">
                  <c:v>Min x energ.</c:v>
                </c:pt>
              </c:strCache>
            </c:strRef>
          </c:tx>
          <c:spPr>
            <a:solidFill>
              <a:srgbClr val="FFC000">
                <a:alpha val="100000"/>
              </a:srgbClr>
            </a:solidFill>
            <a:ln>
              <a:noFill/>
              <a:round/>
            </a:ln>
          </c:spPr>
          <c:cat>
            <c:numRef>
              <c:f>'18'!$D$4:$Z$4</c:f>
              <c:numCache>
                <c:formatCode>General</c:formatCode>
                <c:ptCount val="23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</c:numCache>
            </c:numRef>
          </c:cat>
          <c:val>
            <c:numRef>
              <c:f>'18'!$D$5:$Z$5</c:f>
              <c:numCache>
                <c:formatCode>_-* #,##0_-;\-* #,##0_-;_-* "-"??_-;_-@_-</c:formatCode>
                <c:ptCount val="23"/>
                <c:pt idx="0">
                  <c:v>106228237</c:v>
                </c:pt>
                <c:pt idx="1">
                  <c:v>108288387</c:v>
                </c:pt>
                <c:pt idx="2">
                  <c:v>116255561</c:v>
                </c:pt>
                <c:pt idx="3">
                  <c:v>145321258</c:v>
                </c:pt>
                <c:pt idx="4">
                  <c:v>231250072</c:v>
                </c:pt>
                <c:pt idx="5">
                  <c:v>261478948</c:v>
                </c:pt>
                <c:pt idx="6">
                  <c:v>291599572</c:v>
                </c:pt>
                <c:pt idx="7">
                  <c:v>343967644</c:v>
                </c:pt>
                <c:pt idx="8">
                  <c:v>404199904</c:v>
                </c:pt>
                <c:pt idx="9">
                  <c:v>543610168</c:v>
                </c:pt>
                <c:pt idx="10">
                  <c:v>684766488</c:v>
                </c:pt>
                <c:pt idx="11">
                  <c:v>591002576</c:v>
                </c:pt>
                <c:pt idx="12">
                  <c:v>512497776</c:v>
                </c:pt>
                <c:pt idx="13">
                  <c:v>503773976</c:v>
                </c:pt>
                <c:pt idx="14">
                  <c:v>516952408</c:v>
                </c:pt>
                <c:pt idx="15">
                  <c:v>484867556</c:v>
                </c:pt>
                <c:pt idx="16">
                  <c:v>431529592</c:v>
                </c:pt>
                <c:pt idx="17">
                  <c:v>524624714</c:v>
                </c:pt>
                <c:pt idx="18">
                  <c:v>609042412</c:v>
                </c:pt>
                <c:pt idx="19">
                  <c:v>708588959</c:v>
                </c:pt>
                <c:pt idx="20">
                  <c:v>725846938</c:v>
                </c:pt>
                <c:pt idx="21">
                  <c:v>703879107</c:v>
                </c:pt>
                <c:pt idx="22">
                  <c:v>698983737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D5-5046-858F-972C48281C2F}"/>
            </c:ext>
          </c:extLst>
        </c:ser>
        <c:ser>
          <c:idx val="5"/>
          <c:order val="1"/>
          <c:tx>
            <c:strRef>
              <c:f>'18'!$C$6</c:f>
              <c:strCache>
                <c:ptCount val="1"/>
                <c:pt idx="0">
                  <c:v>Agr+Alim.</c:v>
                </c:pt>
              </c:strCache>
            </c:strRef>
          </c:tx>
          <c:spPr>
            <a:solidFill>
              <a:srgbClr val="99FF33">
                <a:alpha val="100000"/>
              </a:srgbClr>
            </a:solidFill>
            <a:ln>
              <a:noFill/>
              <a:round/>
            </a:ln>
          </c:spPr>
          <c:cat>
            <c:numRef>
              <c:f>'18'!$D$4:$Z$4</c:f>
              <c:numCache>
                <c:formatCode>General</c:formatCode>
                <c:ptCount val="23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</c:numCache>
            </c:numRef>
          </c:cat>
          <c:val>
            <c:numRef>
              <c:f>'18'!$D$6:$Z$6</c:f>
              <c:numCache>
                <c:formatCode>_-* #,##0_-;\-* #,##0_-;_-* "-"??_-;_-@_-</c:formatCode>
                <c:ptCount val="23"/>
                <c:pt idx="0">
                  <c:v>1210494615</c:v>
                </c:pt>
                <c:pt idx="1">
                  <c:v>1424315250</c:v>
                </c:pt>
                <c:pt idx="2">
                  <c:v>1786859463</c:v>
                </c:pt>
                <c:pt idx="3">
                  <c:v>2000976041</c:v>
                </c:pt>
                <c:pt idx="4">
                  <c:v>2556728400</c:v>
                </c:pt>
                <c:pt idx="5">
                  <c:v>3096134559</c:v>
                </c:pt>
                <c:pt idx="6">
                  <c:v>3000841147</c:v>
                </c:pt>
                <c:pt idx="7">
                  <c:v>3656603440</c:v>
                </c:pt>
                <c:pt idx="8">
                  <c:v>4103468419</c:v>
                </c:pt>
                <c:pt idx="9">
                  <c:v>5914318782</c:v>
                </c:pt>
                <c:pt idx="10">
                  <c:v>5733959938</c:v>
                </c:pt>
                <c:pt idx="11">
                  <c:v>6150579359</c:v>
                </c:pt>
                <c:pt idx="12">
                  <c:v>5698236784</c:v>
                </c:pt>
                <c:pt idx="13">
                  <c:v>5164770991</c:v>
                </c:pt>
                <c:pt idx="14">
                  <c:v>5355629437</c:v>
                </c:pt>
                <c:pt idx="15">
                  <c:v>6181342938</c:v>
                </c:pt>
                <c:pt idx="16">
                  <c:v>6914126170</c:v>
                </c:pt>
                <c:pt idx="17">
                  <c:v>8160780975</c:v>
                </c:pt>
                <c:pt idx="18">
                  <c:v>8871666140</c:v>
                </c:pt>
                <c:pt idx="19">
                  <c:v>9349132179</c:v>
                </c:pt>
                <c:pt idx="20">
                  <c:v>11207973223</c:v>
                </c:pt>
                <c:pt idx="21">
                  <c:v>12197685343</c:v>
                </c:pt>
                <c:pt idx="22">
                  <c:v>13223333339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D5-5046-858F-972C48281C2F}"/>
            </c:ext>
          </c:extLst>
        </c:ser>
        <c:ser>
          <c:idx val="0"/>
          <c:order val="2"/>
          <c:tx>
            <c:strRef>
              <c:f>'18'!$C$7</c:f>
              <c:strCache>
                <c:ptCount val="1"/>
                <c:pt idx="0">
                  <c:v>Legno-carta-st.</c:v>
                </c:pt>
              </c:strCache>
            </c:strRef>
          </c:tx>
          <c:spPr>
            <a:solidFill>
              <a:srgbClr val="4472C4">
                <a:alpha val="100000"/>
              </a:srgbClr>
            </a:solidFill>
            <a:ln>
              <a:noFill/>
              <a:round/>
            </a:ln>
          </c:spPr>
          <c:cat>
            <c:numRef>
              <c:f>'18'!$D$4:$Z$4</c:f>
              <c:numCache>
                <c:formatCode>General</c:formatCode>
                <c:ptCount val="23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</c:numCache>
            </c:numRef>
          </c:cat>
          <c:val>
            <c:numRef>
              <c:f>'18'!$D$7:$Z$7</c:f>
              <c:numCache>
                <c:formatCode>_-* #,##0_-;\-* #,##0_-;_-* "-"??_-;_-@_-</c:formatCode>
                <c:ptCount val="23"/>
                <c:pt idx="0">
                  <c:v>215677752</c:v>
                </c:pt>
                <c:pt idx="1">
                  <c:v>234836300</c:v>
                </c:pt>
                <c:pt idx="2">
                  <c:v>285635210</c:v>
                </c:pt>
                <c:pt idx="3">
                  <c:v>359402443</c:v>
                </c:pt>
                <c:pt idx="4">
                  <c:v>520776239</c:v>
                </c:pt>
                <c:pt idx="5">
                  <c:v>488698211</c:v>
                </c:pt>
                <c:pt idx="6">
                  <c:v>558197264</c:v>
                </c:pt>
                <c:pt idx="7">
                  <c:v>683157355</c:v>
                </c:pt>
                <c:pt idx="8">
                  <c:v>888593257</c:v>
                </c:pt>
                <c:pt idx="9">
                  <c:v>1213148776</c:v>
                </c:pt>
                <c:pt idx="10">
                  <c:v>1306511811</c:v>
                </c:pt>
                <c:pt idx="11">
                  <c:v>1275940747</c:v>
                </c:pt>
                <c:pt idx="12">
                  <c:v>1116828549</c:v>
                </c:pt>
                <c:pt idx="13">
                  <c:v>1098261888</c:v>
                </c:pt>
                <c:pt idx="14">
                  <c:v>1241409388</c:v>
                </c:pt>
                <c:pt idx="15">
                  <c:v>1265741436</c:v>
                </c:pt>
                <c:pt idx="16">
                  <c:v>1649411844</c:v>
                </c:pt>
                <c:pt idx="17">
                  <c:v>2025739884</c:v>
                </c:pt>
                <c:pt idx="18">
                  <c:v>2345886447</c:v>
                </c:pt>
                <c:pt idx="19">
                  <c:v>2581975933</c:v>
                </c:pt>
                <c:pt idx="20">
                  <c:v>3065638673</c:v>
                </c:pt>
                <c:pt idx="21">
                  <c:v>3154729095</c:v>
                </c:pt>
                <c:pt idx="22">
                  <c:v>3345413566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D5-5046-858F-972C48281C2F}"/>
            </c:ext>
          </c:extLst>
        </c:ser>
        <c:ser>
          <c:idx val="1"/>
          <c:order val="3"/>
          <c:tx>
            <c:strRef>
              <c:f>'18'!$C$8</c:f>
              <c:strCache>
                <c:ptCount val="1"/>
                <c:pt idx="0">
                  <c:v>Tessile-abbigl.</c:v>
                </c:pt>
              </c:strCache>
            </c:strRef>
          </c:tx>
          <c:spPr>
            <a:solidFill>
              <a:srgbClr val="FF971B">
                <a:alpha val="100000"/>
              </a:srgbClr>
            </a:solidFill>
            <a:ln>
              <a:noFill/>
              <a:round/>
            </a:ln>
          </c:spPr>
          <c:cat>
            <c:numRef>
              <c:f>'18'!$D$4:$Z$4</c:f>
              <c:numCache>
                <c:formatCode>General</c:formatCode>
                <c:ptCount val="23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</c:numCache>
            </c:numRef>
          </c:cat>
          <c:val>
            <c:numRef>
              <c:f>'18'!$D$8:$Z$8</c:f>
              <c:numCache>
                <c:formatCode>_-* #,##0_-;\-* #,##0_-;_-* "-"??_-;_-@_-</c:formatCode>
                <c:ptCount val="23"/>
                <c:pt idx="0">
                  <c:v>1897131180</c:v>
                </c:pt>
                <c:pt idx="1">
                  <c:v>2158885640</c:v>
                </c:pt>
                <c:pt idx="2">
                  <c:v>2713479888</c:v>
                </c:pt>
                <c:pt idx="3">
                  <c:v>3124239120</c:v>
                </c:pt>
                <c:pt idx="4">
                  <c:v>3651606208</c:v>
                </c:pt>
                <c:pt idx="5">
                  <c:v>4171272160</c:v>
                </c:pt>
                <c:pt idx="6">
                  <c:v>4586393952</c:v>
                </c:pt>
                <c:pt idx="7">
                  <c:v>5576363568</c:v>
                </c:pt>
                <c:pt idx="8">
                  <c:v>7345640752</c:v>
                </c:pt>
                <c:pt idx="9">
                  <c:v>9385869664</c:v>
                </c:pt>
                <c:pt idx="10">
                  <c:v>9577551456</c:v>
                </c:pt>
                <c:pt idx="11">
                  <c:v>9249934464</c:v>
                </c:pt>
                <c:pt idx="12">
                  <c:v>9254709952</c:v>
                </c:pt>
                <c:pt idx="13">
                  <c:v>9590379520</c:v>
                </c:pt>
                <c:pt idx="14">
                  <c:v>10173575680</c:v>
                </c:pt>
                <c:pt idx="15">
                  <c:v>11065052480</c:v>
                </c:pt>
                <c:pt idx="16">
                  <c:v>15132645120</c:v>
                </c:pt>
                <c:pt idx="17">
                  <c:v>17761543872</c:v>
                </c:pt>
                <c:pt idx="18">
                  <c:v>18163881040</c:v>
                </c:pt>
                <c:pt idx="19">
                  <c:v>18952640930</c:v>
                </c:pt>
                <c:pt idx="20">
                  <c:v>23016753944</c:v>
                </c:pt>
                <c:pt idx="21">
                  <c:v>22678946778</c:v>
                </c:pt>
                <c:pt idx="22">
                  <c:v>24158488205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BD5-5046-858F-972C48281C2F}"/>
            </c:ext>
          </c:extLst>
        </c:ser>
        <c:ser>
          <c:idx val="2"/>
          <c:order val="4"/>
          <c:tx>
            <c:strRef>
              <c:f>'18'!$C$9</c:f>
              <c:strCache>
                <c:ptCount val="1"/>
                <c:pt idx="0">
                  <c:v>Pelletteria</c:v>
                </c:pt>
              </c:strCache>
            </c:strRef>
          </c:tx>
          <c:spPr>
            <a:pattFill prst="ltDnDiag">
              <a:fgClr>
                <a:srgbClr val="FF971B">
                  <a:alpha val="100000"/>
                </a:srgbClr>
              </a:fgClr>
              <a:bgClr>
                <a:srgbClr val="FFFFFF">
                  <a:alpha val="100000"/>
                </a:srgbClr>
              </a:bgClr>
            </a:pattFill>
            <a:ln>
              <a:noFill/>
              <a:round/>
            </a:ln>
          </c:spPr>
          <c:cat>
            <c:numRef>
              <c:f>'18'!$D$4:$Z$4</c:f>
              <c:numCache>
                <c:formatCode>General</c:formatCode>
                <c:ptCount val="23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</c:numCache>
            </c:numRef>
          </c:cat>
          <c:val>
            <c:numRef>
              <c:f>'18'!$D$9:$Z$9</c:f>
              <c:numCache>
                <c:formatCode>_-* #,##0_-;\-* #,##0_-;_-* "-"??_-;_-@_-</c:formatCode>
                <c:ptCount val="23"/>
                <c:pt idx="0">
                  <c:v>91561552</c:v>
                </c:pt>
                <c:pt idx="1">
                  <c:v>98344656</c:v>
                </c:pt>
                <c:pt idx="2">
                  <c:v>154400400</c:v>
                </c:pt>
                <c:pt idx="3">
                  <c:v>179838432</c:v>
                </c:pt>
                <c:pt idx="4">
                  <c:v>212397568</c:v>
                </c:pt>
                <c:pt idx="5">
                  <c:v>283134912</c:v>
                </c:pt>
                <c:pt idx="6">
                  <c:v>307800320</c:v>
                </c:pt>
                <c:pt idx="7">
                  <c:v>437539776</c:v>
                </c:pt>
                <c:pt idx="8">
                  <c:v>563752128</c:v>
                </c:pt>
                <c:pt idx="9">
                  <c:v>806248768</c:v>
                </c:pt>
                <c:pt idx="10">
                  <c:v>748182400</c:v>
                </c:pt>
                <c:pt idx="11">
                  <c:v>700841408</c:v>
                </c:pt>
                <c:pt idx="12">
                  <c:v>750689216</c:v>
                </c:pt>
                <c:pt idx="13">
                  <c:v>837072000</c:v>
                </c:pt>
                <c:pt idx="14">
                  <c:v>1011974016</c:v>
                </c:pt>
                <c:pt idx="15">
                  <c:v>1186792320</c:v>
                </c:pt>
                <c:pt idx="16">
                  <c:v>1443534464</c:v>
                </c:pt>
                <c:pt idx="17">
                  <c:v>1814028160</c:v>
                </c:pt>
                <c:pt idx="18">
                  <c:v>1708286620</c:v>
                </c:pt>
                <c:pt idx="19">
                  <c:v>1953184496</c:v>
                </c:pt>
                <c:pt idx="20">
                  <c:v>2211262640</c:v>
                </c:pt>
                <c:pt idx="21">
                  <c:v>1984951732</c:v>
                </c:pt>
                <c:pt idx="22">
                  <c:v>2095248808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BD5-5046-858F-972C48281C2F}"/>
            </c:ext>
          </c:extLst>
        </c:ser>
        <c:ser>
          <c:idx val="44"/>
          <c:order val="5"/>
          <c:tx>
            <c:strRef>
              <c:f>'18'!$C$10</c:f>
              <c:strCache>
                <c:ptCount val="1"/>
                <c:pt idx="0">
                  <c:v>Calzature</c:v>
                </c:pt>
              </c:strCache>
            </c:strRef>
          </c:tx>
          <c:spPr>
            <a:solidFill>
              <a:srgbClr val="FFC000">
                <a:alpha val="100000"/>
              </a:srgbClr>
            </a:solidFill>
            <a:ln>
              <a:noFill/>
              <a:round/>
            </a:ln>
          </c:spPr>
          <c:cat>
            <c:numRef>
              <c:f>'18'!$D$4:$Z$4</c:f>
              <c:numCache>
                <c:formatCode>General</c:formatCode>
                <c:ptCount val="23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</c:numCache>
            </c:numRef>
          </c:cat>
          <c:val>
            <c:numRef>
              <c:f>'18'!$D$10:$Z$10</c:f>
              <c:numCache>
                <c:formatCode>_-* #,##0_-;\-* #,##0_-;_-* "-"??_-;_-@_-</c:formatCode>
                <c:ptCount val="23"/>
                <c:pt idx="0">
                  <c:v>665942528</c:v>
                </c:pt>
                <c:pt idx="1">
                  <c:v>780218496</c:v>
                </c:pt>
                <c:pt idx="2">
                  <c:v>963317056</c:v>
                </c:pt>
                <c:pt idx="3">
                  <c:v>1029585472</c:v>
                </c:pt>
                <c:pt idx="4">
                  <c:v>1264046720</c:v>
                </c:pt>
                <c:pt idx="5">
                  <c:v>1490045824</c:v>
                </c:pt>
                <c:pt idx="6">
                  <c:v>1648387328</c:v>
                </c:pt>
                <c:pt idx="7">
                  <c:v>2038188032</c:v>
                </c:pt>
                <c:pt idx="8">
                  <c:v>2616697344</c:v>
                </c:pt>
                <c:pt idx="9">
                  <c:v>3767325696</c:v>
                </c:pt>
                <c:pt idx="10">
                  <c:v>3621525760</c:v>
                </c:pt>
                <c:pt idx="11">
                  <c:v>3164370944</c:v>
                </c:pt>
                <c:pt idx="12">
                  <c:v>3505831424</c:v>
                </c:pt>
                <c:pt idx="13">
                  <c:v>3448014080</c:v>
                </c:pt>
                <c:pt idx="14">
                  <c:v>3503220480</c:v>
                </c:pt>
                <c:pt idx="15">
                  <c:v>3748028672</c:v>
                </c:pt>
                <c:pt idx="16">
                  <c:v>4807819776</c:v>
                </c:pt>
                <c:pt idx="17">
                  <c:v>5290000384</c:v>
                </c:pt>
                <c:pt idx="18">
                  <c:v>5317260800</c:v>
                </c:pt>
                <c:pt idx="19">
                  <c:v>5648543232</c:v>
                </c:pt>
                <c:pt idx="20">
                  <c:v>6968394240</c:v>
                </c:pt>
                <c:pt idx="21">
                  <c:v>6645862912</c:v>
                </c:pt>
                <c:pt idx="22">
                  <c:v>6815401472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BD5-5046-858F-972C48281C2F}"/>
            </c:ext>
          </c:extLst>
        </c:ser>
        <c:ser>
          <c:idx val="3"/>
          <c:order val="6"/>
          <c:tx>
            <c:strRef>
              <c:f>'18'!$C$11</c:f>
              <c:strCache>
                <c:ptCount val="1"/>
                <c:pt idx="0">
                  <c:v>Arredo</c:v>
                </c:pt>
              </c:strCache>
            </c:strRef>
          </c:tx>
          <c:spPr>
            <a:solidFill>
              <a:srgbClr val="00B050">
                <a:alpha val="100000"/>
              </a:srgbClr>
            </a:solidFill>
            <a:ln>
              <a:noFill/>
              <a:round/>
            </a:ln>
          </c:spPr>
          <c:cat>
            <c:numRef>
              <c:f>'18'!$D$4:$Z$4</c:f>
              <c:numCache>
                <c:formatCode>General</c:formatCode>
                <c:ptCount val="23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</c:numCache>
            </c:numRef>
          </c:cat>
          <c:val>
            <c:numRef>
              <c:f>'18'!$D$11:$Z$11</c:f>
              <c:numCache>
                <c:formatCode>_-* #,##0_-;\-* #,##0_-;_-* "-"??_-;_-@_-</c:formatCode>
                <c:ptCount val="23"/>
                <c:pt idx="0">
                  <c:v>183941744</c:v>
                </c:pt>
                <c:pt idx="1">
                  <c:v>225787264</c:v>
                </c:pt>
                <c:pt idx="2">
                  <c:v>322243240</c:v>
                </c:pt>
                <c:pt idx="3">
                  <c:v>439202400</c:v>
                </c:pt>
                <c:pt idx="4">
                  <c:v>570369760</c:v>
                </c:pt>
                <c:pt idx="5">
                  <c:v>671228128</c:v>
                </c:pt>
                <c:pt idx="6">
                  <c:v>929619392</c:v>
                </c:pt>
                <c:pt idx="7">
                  <c:v>1269707552</c:v>
                </c:pt>
                <c:pt idx="8">
                  <c:v>1765622592</c:v>
                </c:pt>
                <c:pt idx="9">
                  <c:v>2496718848</c:v>
                </c:pt>
                <c:pt idx="10">
                  <c:v>2743401792</c:v>
                </c:pt>
                <c:pt idx="11">
                  <c:v>2561655392</c:v>
                </c:pt>
                <c:pt idx="12">
                  <c:v>2442954240</c:v>
                </c:pt>
                <c:pt idx="13">
                  <c:v>2474235360</c:v>
                </c:pt>
                <c:pt idx="14">
                  <c:v>2472929632</c:v>
                </c:pt>
                <c:pt idx="15">
                  <c:v>2674075136</c:v>
                </c:pt>
                <c:pt idx="16">
                  <c:v>3593624768</c:v>
                </c:pt>
                <c:pt idx="17">
                  <c:v>4505691648</c:v>
                </c:pt>
                <c:pt idx="18">
                  <c:v>5343046928</c:v>
                </c:pt>
                <c:pt idx="19">
                  <c:v>5818203352</c:v>
                </c:pt>
                <c:pt idx="20">
                  <c:v>6949011608</c:v>
                </c:pt>
                <c:pt idx="21">
                  <c:v>7099195472</c:v>
                </c:pt>
                <c:pt idx="22">
                  <c:v>7574808704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BD5-5046-858F-972C48281C2F}"/>
            </c:ext>
          </c:extLst>
        </c:ser>
        <c:ser>
          <c:idx val="4"/>
          <c:order val="7"/>
          <c:tx>
            <c:strRef>
              <c:f>'18'!$C$12</c:f>
              <c:strCache>
                <c:ptCount val="1"/>
                <c:pt idx="0">
                  <c:v>Min.non met.</c:v>
                </c:pt>
              </c:strCache>
            </c:strRef>
          </c:tx>
          <c:spPr>
            <a:pattFill prst="pct50">
              <a:fgClr>
                <a:srgbClr val="00FF00">
                  <a:alpha val="100000"/>
                </a:srgbClr>
              </a:fgClr>
              <a:bgClr>
                <a:srgbClr val="FFFFFF">
                  <a:alpha val="100000"/>
                </a:srgbClr>
              </a:bgClr>
            </a:pattFill>
            <a:ln>
              <a:noFill/>
              <a:round/>
            </a:ln>
          </c:spPr>
          <c:cat>
            <c:numRef>
              <c:f>'18'!$D$4:$Z$4</c:f>
              <c:numCache>
                <c:formatCode>General</c:formatCode>
                <c:ptCount val="23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</c:numCache>
            </c:numRef>
          </c:cat>
          <c:val>
            <c:numRef>
              <c:f>'18'!$D$12:$Z$12</c:f>
              <c:numCache>
                <c:formatCode>_-* #,##0_-;\-* #,##0_-;_-* "-"??_-;_-@_-</c:formatCode>
                <c:ptCount val="23"/>
                <c:pt idx="0">
                  <c:v>366703200</c:v>
                </c:pt>
                <c:pt idx="1">
                  <c:v>447375264</c:v>
                </c:pt>
                <c:pt idx="2">
                  <c:v>604934720</c:v>
                </c:pt>
                <c:pt idx="3">
                  <c:v>789401856</c:v>
                </c:pt>
                <c:pt idx="4">
                  <c:v>951105472</c:v>
                </c:pt>
                <c:pt idx="5">
                  <c:v>1000695424</c:v>
                </c:pt>
                <c:pt idx="6">
                  <c:v>1224943488</c:v>
                </c:pt>
                <c:pt idx="7">
                  <c:v>1601784832</c:v>
                </c:pt>
                <c:pt idx="8">
                  <c:v>2073314688</c:v>
                </c:pt>
                <c:pt idx="9">
                  <c:v>2788165120</c:v>
                </c:pt>
                <c:pt idx="10">
                  <c:v>3287254784</c:v>
                </c:pt>
                <c:pt idx="11">
                  <c:v>2872927744</c:v>
                </c:pt>
                <c:pt idx="12">
                  <c:v>2624264192</c:v>
                </c:pt>
                <c:pt idx="13">
                  <c:v>2811353600</c:v>
                </c:pt>
                <c:pt idx="14">
                  <c:v>2758180352</c:v>
                </c:pt>
                <c:pt idx="15">
                  <c:v>2756726784</c:v>
                </c:pt>
                <c:pt idx="16">
                  <c:v>3496708352</c:v>
                </c:pt>
                <c:pt idx="17">
                  <c:v>4300530688</c:v>
                </c:pt>
                <c:pt idx="18">
                  <c:v>5021639478</c:v>
                </c:pt>
                <c:pt idx="19">
                  <c:v>5446603391</c:v>
                </c:pt>
                <c:pt idx="20">
                  <c:v>6484575498</c:v>
                </c:pt>
                <c:pt idx="21">
                  <c:v>6445323415</c:v>
                </c:pt>
                <c:pt idx="22">
                  <c:v>6825249176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BD5-5046-858F-972C48281C2F}"/>
            </c:ext>
          </c:extLst>
        </c:ser>
        <c:ser>
          <c:idx val="6"/>
          <c:order val="8"/>
          <c:tx>
            <c:strRef>
              <c:f>'18'!$C$13</c:f>
              <c:strCache>
                <c:ptCount val="1"/>
                <c:pt idx="0">
                  <c:v>Gomma-plast.</c:v>
                </c:pt>
              </c:strCache>
            </c:strRef>
          </c:tx>
          <c:spPr>
            <a:solidFill>
              <a:srgbClr val="F4B0C1">
                <a:alpha val="100000"/>
              </a:srgbClr>
            </a:solidFill>
            <a:ln>
              <a:noFill/>
              <a:round/>
            </a:ln>
          </c:spPr>
          <c:cat>
            <c:numRef>
              <c:f>'18'!$D$4:$Z$4</c:f>
              <c:numCache>
                <c:formatCode>General</c:formatCode>
                <c:ptCount val="23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</c:numCache>
            </c:numRef>
          </c:cat>
          <c:val>
            <c:numRef>
              <c:f>'18'!$D$13:$Z$13</c:f>
              <c:numCache>
                <c:formatCode>_-* #,##0_-;\-* #,##0_-;_-* "-"??_-;_-@_-</c:formatCode>
                <c:ptCount val="23"/>
                <c:pt idx="0">
                  <c:v>410524648</c:v>
                </c:pt>
                <c:pt idx="1">
                  <c:v>517381318</c:v>
                </c:pt>
                <c:pt idx="2">
                  <c:v>642511120</c:v>
                </c:pt>
                <c:pt idx="3">
                  <c:v>878665404</c:v>
                </c:pt>
                <c:pt idx="4">
                  <c:v>1457411448</c:v>
                </c:pt>
                <c:pt idx="5">
                  <c:v>1234822472</c:v>
                </c:pt>
                <c:pt idx="6">
                  <c:v>1502284120</c:v>
                </c:pt>
                <c:pt idx="7">
                  <c:v>1657033448</c:v>
                </c:pt>
                <c:pt idx="8">
                  <c:v>2105592232</c:v>
                </c:pt>
                <c:pt idx="9">
                  <c:v>2576138592</c:v>
                </c:pt>
                <c:pt idx="10">
                  <c:v>2873274432</c:v>
                </c:pt>
                <c:pt idx="11">
                  <c:v>2328470312</c:v>
                </c:pt>
                <c:pt idx="12">
                  <c:v>2270581232</c:v>
                </c:pt>
                <c:pt idx="13">
                  <c:v>2367744208</c:v>
                </c:pt>
                <c:pt idx="14">
                  <c:v>2531449792</c:v>
                </c:pt>
                <c:pt idx="15">
                  <c:v>2733459200</c:v>
                </c:pt>
                <c:pt idx="16">
                  <c:v>3527600528</c:v>
                </c:pt>
                <c:pt idx="17">
                  <c:v>4336163392</c:v>
                </c:pt>
                <c:pt idx="18">
                  <c:v>5176098297</c:v>
                </c:pt>
                <c:pt idx="19">
                  <c:v>5104376494</c:v>
                </c:pt>
                <c:pt idx="20">
                  <c:v>5376572249</c:v>
                </c:pt>
                <c:pt idx="21">
                  <c:v>5779930904</c:v>
                </c:pt>
                <c:pt idx="22">
                  <c:v>5975796169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BD5-5046-858F-972C48281C2F}"/>
            </c:ext>
          </c:extLst>
        </c:ser>
        <c:ser>
          <c:idx val="10"/>
          <c:order val="9"/>
          <c:tx>
            <c:strRef>
              <c:f>'18'!$C$14</c:f>
              <c:strCache>
                <c:ptCount val="1"/>
                <c:pt idx="0">
                  <c:v>Chimica</c:v>
                </c:pt>
              </c:strCache>
            </c:strRef>
          </c:tx>
          <c:spPr>
            <a:solidFill>
              <a:srgbClr val="7030A0">
                <a:alpha val="100000"/>
              </a:srgbClr>
            </a:solidFill>
            <a:ln>
              <a:noFill/>
              <a:round/>
            </a:ln>
          </c:spPr>
          <c:cat>
            <c:numRef>
              <c:f>'18'!$D$4:$Z$4</c:f>
              <c:numCache>
                <c:formatCode>General</c:formatCode>
                <c:ptCount val="23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</c:numCache>
            </c:numRef>
          </c:cat>
          <c:val>
            <c:numRef>
              <c:f>'18'!$D$14:$Z$14</c:f>
              <c:numCache>
                <c:formatCode>_-* #,##0_-;\-* #,##0_-;_-* "-"??_-;_-@_-</c:formatCode>
                <c:ptCount val="23"/>
                <c:pt idx="0">
                  <c:v>506192945</c:v>
                </c:pt>
                <c:pt idx="1">
                  <c:v>551960951</c:v>
                </c:pt>
                <c:pt idx="2">
                  <c:v>629018797</c:v>
                </c:pt>
                <c:pt idx="3">
                  <c:v>835171862</c:v>
                </c:pt>
                <c:pt idx="4">
                  <c:v>1742021267</c:v>
                </c:pt>
                <c:pt idx="5">
                  <c:v>1539323890</c:v>
                </c:pt>
                <c:pt idx="6">
                  <c:v>1512586275</c:v>
                </c:pt>
                <c:pt idx="7">
                  <c:v>1454121972</c:v>
                </c:pt>
                <c:pt idx="8">
                  <c:v>1660805665</c:v>
                </c:pt>
                <c:pt idx="9">
                  <c:v>2387949068</c:v>
                </c:pt>
                <c:pt idx="10">
                  <c:v>2674183177</c:v>
                </c:pt>
                <c:pt idx="11">
                  <c:v>2808905093</c:v>
                </c:pt>
                <c:pt idx="12">
                  <c:v>2931219463</c:v>
                </c:pt>
                <c:pt idx="13">
                  <c:v>3653747064</c:v>
                </c:pt>
                <c:pt idx="14">
                  <c:v>3522357193</c:v>
                </c:pt>
                <c:pt idx="15">
                  <c:v>3705365009</c:v>
                </c:pt>
                <c:pt idx="16">
                  <c:v>3431586966</c:v>
                </c:pt>
                <c:pt idx="17">
                  <c:v>4289746702</c:v>
                </c:pt>
                <c:pt idx="18">
                  <c:v>4863989898</c:v>
                </c:pt>
                <c:pt idx="19">
                  <c:v>5190321023</c:v>
                </c:pt>
                <c:pt idx="20">
                  <c:v>5889322006</c:v>
                </c:pt>
                <c:pt idx="21">
                  <c:v>5733475328</c:v>
                </c:pt>
                <c:pt idx="22">
                  <c:v>6402403453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BD5-5046-858F-972C48281C2F}"/>
            </c:ext>
          </c:extLst>
        </c:ser>
        <c:ser>
          <c:idx val="32"/>
          <c:order val="10"/>
          <c:tx>
            <c:strRef>
              <c:f>'18'!$C$15</c:f>
              <c:strCache>
                <c:ptCount val="1"/>
                <c:pt idx="0">
                  <c:v>Farmcac.</c:v>
                </c:pt>
              </c:strCache>
            </c:strRef>
          </c:tx>
          <c:spPr>
            <a:pattFill prst="dkUpDiag">
              <a:fgClr>
                <a:srgbClr val="7030A0">
                  <a:alpha val="100000"/>
                </a:srgbClr>
              </a:fgClr>
              <a:bgClr>
                <a:srgbClr val="FFFFFF">
                  <a:alpha val="100000"/>
                </a:srgbClr>
              </a:bgClr>
            </a:pattFill>
            <a:ln>
              <a:noFill/>
              <a:round/>
            </a:ln>
          </c:spPr>
          <c:cat>
            <c:numRef>
              <c:f>'18'!$D$4:$Z$4</c:f>
              <c:numCache>
                <c:formatCode>General</c:formatCode>
                <c:ptCount val="23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</c:numCache>
            </c:numRef>
          </c:cat>
          <c:val>
            <c:numRef>
              <c:f>'18'!$D$15:$Z$15</c:f>
              <c:numCache>
                <c:formatCode>_-* #,##0_-;\-* #,##0_-;_-* "-"??_-;_-@_-</c:formatCode>
                <c:ptCount val="23"/>
                <c:pt idx="0">
                  <c:v>153983536</c:v>
                </c:pt>
                <c:pt idx="1">
                  <c:v>193538688</c:v>
                </c:pt>
                <c:pt idx="2">
                  <c:v>221794112</c:v>
                </c:pt>
                <c:pt idx="3">
                  <c:v>261734880</c:v>
                </c:pt>
                <c:pt idx="4">
                  <c:v>335344096</c:v>
                </c:pt>
                <c:pt idx="5">
                  <c:v>379918016</c:v>
                </c:pt>
                <c:pt idx="6">
                  <c:v>416043296</c:v>
                </c:pt>
                <c:pt idx="7">
                  <c:v>470827232</c:v>
                </c:pt>
                <c:pt idx="8">
                  <c:v>527638592</c:v>
                </c:pt>
                <c:pt idx="9">
                  <c:v>613520704</c:v>
                </c:pt>
                <c:pt idx="10">
                  <c:v>687585408</c:v>
                </c:pt>
                <c:pt idx="11">
                  <c:v>688114880</c:v>
                </c:pt>
                <c:pt idx="12">
                  <c:v>693750016</c:v>
                </c:pt>
                <c:pt idx="13">
                  <c:v>708226432</c:v>
                </c:pt>
                <c:pt idx="14">
                  <c:v>748544320</c:v>
                </c:pt>
                <c:pt idx="15">
                  <c:v>859590592</c:v>
                </c:pt>
                <c:pt idx="16">
                  <c:v>1035944000</c:v>
                </c:pt>
                <c:pt idx="17">
                  <c:v>1183456896</c:v>
                </c:pt>
                <c:pt idx="18">
                  <c:v>1267072512</c:v>
                </c:pt>
                <c:pt idx="19">
                  <c:v>1239619392</c:v>
                </c:pt>
                <c:pt idx="20">
                  <c:v>1516919232</c:v>
                </c:pt>
                <c:pt idx="21">
                  <c:v>1629239744</c:v>
                </c:pt>
                <c:pt idx="22">
                  <c:v>2472143424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BD5-5046-858F-972C48281C2F}"/>
            </c:ext>
          </c:extLst>
        </c:ser>
        <c:ser>
          <c:idx val="7"/>
          <c:order val="11"/>
          <c:tx>
            <c:strRef>
              <c:f>'18'!$C$16</c:f>
              <c:strCache>
                <c:ptCount val="1"/>
                <c:pt idx="0">
                  <c:v>Metalli e pr.</c:v>
                </c:pt>
              </c:strCache>
            </c:strRef>
          </c:tx>
          <c:spPr>
            <a:solidFill>
              <a:srgbClr val="4472C4">
                <a:alpha val="100000"/>
              </a:srgbClr>
            </a:solidFill>
            <a:ln>
              <a:noFill/>
              <a:round/>
            </a:ln>
          </c:spPr>
          <c:cat>
            <c:numRef>
              <c:f>'18'!$D$4:$Z$4</c:f>
              <c:numCache>
                <c:formatCode>General</c:formatCode>
                <c:ptCount val="23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</c:numCache>
            </c:numRef>
          </c:cat>
          <c:val>
            <c:numRef>
              <c:f>'18'!$D$16:$Z$16</c:f>
              <c:numCache>
                <c:formatCode>_-* #,##0_-;\-* #,##0_-;_-* "-"??_-;_-@_-</c:formatCode>
                <c:ptCount val="23"/>
                <c:pt idx="0">
                  <c:v>1040311504</c:v>
                </c:pt>
                <c:pt idx="1">
                  <c:v>1273235072</c:v>
                </c:pt>
                <c:pt idx="2">
                  <c:v>1552877440</c:v>
                </c:pt>
                <c:pt idx="3">
                  <c:v>1903691504</c:v>
                </c:pt>
                <c:pt idx="4">
                  <c:v>3142233536</c:v>
                </c:pt>
                <c:pt idx="5">
                  <c:v>4150091264</c:v>
                </c:pt>
                <c:pt idx="6">
                  <c:v>3879570592</c:v>
                </c:pt>
                <c:pt idx="7">
                  <c:v>4830033184</c:v>
                </c:pt>
                <c:pt idx="8">
                  <c:v>6253900992</c:v>
                </c:pt>
                <c:pt idx="9">
                  <c:v>7192219584</c:v>
                </c:pt>
                <c:pt idx="10">
                  <c:v>8140418048</c:v>
                </c:pt>
                <c:pt idx="11">
                  <c:v>8314935360</c:v>
                </c:pt>
                <c:pt idx="12">
                  <c:v>7719073600</c:v>
                </c:pt>
                <c:pt idx="13">
                  <c:v>7186990976</c:v>
                </c:pt>
                <c:pt idx="14">
                  <c:v>7046511360</c:v>
                </c:pt>
                <c:pt idx="15">
                  <c:v>7267477504</c:v>
                </c:pt>
                <c:pt idx="16">
                  <c:v>8564494592</c:v>
                </c:pt>
                <c:pt idx="17">
                  <c:v>9703615552</c:v>
                </c:pt>
                <c:pt idx="18">
                  <c:v>10754381947</c:v>
                </c:pt>
                <c:pt idx="19">
                  <c:v>12367892159</c:v>
                </c:pt>
                <c:pt idx="20">
                  <c:v>14050936442</c:v>
                </c:pt>
                <c:pt idx="21">
                  <c:v>13874264248</c:v>
                </c:pt>
                <c:pt idx="22">
                  <c:v>14499950232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BD5-5046-858F-972C48281C2F}"/>
            </c:ext>
          </c:extLst>
        </c:ser>
        <c:ser>
          <c:idx val="15"/>
          <c:order val="12"/>
          <c:tx>
            <c:strRef>
              <c:f>'18'!$C$17</c:f>
              <c:strCache>
                <c:ptCount val="1"/>
                <c:pt idx="0">
                  <c:v>Macchinari</c:v>
                </c:pt>
              </c:strCache>
            </c:strRef>
          </c:tx>
          <c:spPr>
            <a:solidFill>
              <a:srgbClr val="2E75B6">
                <a:alpha val="100000"/>
              </a:srgbClr>
            </a:solidFill>
            <a:ln>
              <a:noFill/>
              <a:round/>
            </a:ln>
          </c:spPr>
          <c:cat>
            <c:numRef>
              <c:f>'18'!$D$4:$Z$4</c:f>
              <c:numCache>
                <c:formatCode>General</c:formatCode>
                <c:ptCount val="23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</c:numCache>
            </c:numRef>
          </c:cat>
          <c:val>
            <c:numRef>
              <c:f>'18'!$D$17:$Z$17</c:f>
              <c:numCache>
                <c:formatCode>_-* #,##0_-;\-* #,##0_-;_-* "-"??_-;_-@_-</c:formatCode>
                <c:ptCount val="23"/>
                <c:pt idx="0">
                  <c:v>2499141120</c:v>
                </c:pt>
                <c:pt idx="1">
                  <c:v>2614752000</c:v>
                </c:pt>
                <c:pt idx="2">
                  <c:v>3157532928</c:v>
                </c:pt>
                <c:pt idx="3">
                  <c:v>3656654336</c:v>
                </c:pt>
                <c:pt idx="4">
                  <c:v>4723557888</c:v>
                </c:pt>
                <c:pt idx="5">
                  <c:v>6010574848</c:v>
                </c:pt>
                <c:pt idx="6">
                  <c:v>6042278912</c:v>
                </c:pt>
                <c:pt idx="7">
                  <c:v>7017555200</c:v>
                </c:pt>
                <c:pt idx="8">
                  <c:v>8431931968</c:v>
                </c:pt>
                <c:pt idx="9">
                  <c:v>10161392832</c:v>
                </c:pt>
                <c:pt idx="10">
                  <c:v>12398549504</c:v>
                </c:pt>
                <c:pt idx="11">
                  <c:v>11999850368</c:v>
                </c:pt>
                <c:pt idx="12">
                  <c:v>11363875904</c:v>
                </c:pt>
                <c:pt idx="13">
                  <c:v>11461485696</c:v>
                </c:pt>
                <c:pt idx="14">
                  <c:v>11040655232</c:v>
                </c:pt>
                <c:pt idx="15">
                  <c:v>12056012288</c:v>
                </c:pt>
                <c:pt idx="16">
                  <c:v>16417384576</c:v>
                </c:pt>
                <c:pt idx="17">
                  <c:v>20217514496</c:v>
                </c:pt>
                <c:pt idx="18">
                  <c:v>22333154588</c:v>
                </c:pt>
                <c:pt idx="19">
                  <c:v>25479576048</c:v>
                </c:pt>
                <c:pt idx="20">
                  <c:v>30751762528</c:v>
                </c:pt>
                <c:pt idx="21">
                  <c:v>30983546148</c:v>
                </c:pt>
                <c:pt idx="22">
                  <c:v>32446628064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BD5-5046-858F-972C48281C2F}"/>
            </c:ext>
          </c:extLst>
        </c:ser>
        <c:ser>
          <c:idx val="8"/>
          <c:order val="13"/>
          <c:tx>
            <c:strRef>
              <c:f>'18'!$C$18</c:f>
              <c:strCache>
                <c:ptCount val="1"/>
                <c:pt idx="0">
                  <c:v>M.trasporto</c:v>
                </c:pt>
              </c:strCache>
            </c:strRef>
          </c:tx>
          <c:spPr>
            <a:pattFill prst="pct60">
              <a:fgClr>
                <a:srgbClr val="2E75B6">
                  <a:alpha val="100000"/>
                </a:srgbClr>
              </a:fgClr>
              <a:bgClr>
                <a:srgbClr val="FFFFFF">
                  <a:alpha val="100000"/>
                </a:srgbClr>
              </a:bgClr>
            </a:pattFill>
            <a:ln>
              <a:noFill/>
              <a:round/>
            </a:ln>
          </c:spPr>
          <c:cat>
            <c:numRef>
              <c:f>'18'!$D$4:$Z$4</c:f>
              <c:numCache>
                <c:formatCode>General</c:formatCode>
                <c:ptCount val="23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</c:numCache>
            </c:numRef>
          </c:cat>
          <c:val>
            <c:numRef>
              <c:f>'18'!$D$18:$Z$18</c:f>
              <c:numCache>
                <c:formatCode>_-* #,##0_-;\-* #,##0_-;_-* "-"??_-;_-@_-</c:formatCode>
                <c:ptCount val="23"/>
                <c:pt idx="0">
                  <c:v>1369587072</c:v>
                </c:pt>
                <c:pt idx="1">
                  <c:v>1638330624</c:v>
                </c:pt>
                <c:pt idx="2">
                  <c:v>2095779584</c:v>
                </c:pt>
                <c:pt idx="3">
                  <c:v>2417668096</c:v>
                </c:pt>
                <c:pt idx="4">
                  <c:v>2890378496</c:v>
                </c:pt>
                <c:pt idx="5">
                  <c:v>3701639168</c:v>
                </c:pt>
                <c:pt idx="6">
                  <c:v>4085501440</c:v>
                </c:pt>
                <c:pt idx="7">
                  <c:v>4741660800</c:v>
                </c:pt>
                <c:pt idx="8">
                  <c:v>5829122432</c:v>
                </c:pt>
                <c:pt idx="9">
                  <c:v>6809798144</c:v>
                </c:pt>
                <c:pt idx="10">
                  <c:v>7040372096</c:v>
                </c:pt>
                <c:pt idx="11">
                  <c:v>6870539136</c:v>
                </c:pt>
                <c:pt idx="12">
                  <c:v>6003734528</c:v>
                </c:pt>
                <c:pt idx="13">
                  <c:v>6231680640</c:v>
                </c:pt>
                <c:pt idx="14">
                  <c:v>6022754688</c:v>
                </c:pt>
                <c:pt idx="15">
                  <c:v>6193958016</c:v>
                </c:pt>
                <c:pt idx="16">
                  <c:v>8115358848</c:v>
                </c:pt>
                <c:pt idx="17">
                  <c:v>10295612544</c:v>
                </c:pt>
                <c:pt idx="18">
                  <c:v>11719090512</c:v>
                </c:pt>
                <c:pt idx="19">
                  <c:v>13342650308</c:v>
                </c:pt>
                <c:pt idx="20">
                  <c:v>17280031288</c:v>
                </c:pt>
                <c:pt idx="21">
                  <c:v>17141011104</c:v>
                </c:pt>
                <c:pt idx="22">
                  <c:v>16968496288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BD5-5046-858F-972C48281C2F}"/>
            </c:ext>
          </c:extLst>
        </c:ser>
        <c:ser>
          <c:idx val="9"/>
          <c:order val="14"/>
          <c:tx>
            <c:strRef>
              <c:f>'18'!$C$19</c:f>
              <c:strCache>
                <c:ptCount val="1"/>
                <c:pt idx="0">
                  <c:v>App.elettr.</c:v>
                </c:pt>
              </c:strCache>
            </c:strRef>
          </c:tx>
          <c:spPr>
            <a:solidFill>
              <a:srgbClr val="8FABDB">
                <a:alpha val="100000"/>
              </a:srgbClr>
            </a:solidFill>
            <a:ln>
              <a:noFill/>
              <a:round/>
            </a:ln>
          </c:spPr>
          <c:cat>
            <c:numRef>
              <c:f>'18'!$D$4:$Z$4</c:f>
              <c:numCache>
                <c:formatCode>General</c:formatCode>
                <c:ptCount val="23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</c:numCache>
            </c:numRef>
          </c:cat>
          <c:val>
            <c:numRef>
              <c:f>'18'!$D$19:$Z$19</c:f>
              <c:numCache>
                <c:formatCode>_-* #,##0_-;\-* #,##0_-;_-* "-"??_-;_-@_-</c:formatCode>
                <c:ptCount val="23"/>
                <c:pt idx="0">
                  <c:v>998658368</c:v>
                </c:pt>
                <c:pt idx="1">
                  <c:v>1120172288</c:v>
                </c:pt>
                <c:pt idx="2">
                  <c:v>1349205504</c:v>
                </c:pt>
                <c:pt idx="3">
                  <c:v>1626892032</c:v>
                </c:pt>
                <c:pt idx="4">
                  <c:v>2070687872</c:v>
                </c:pt>
                <c:pt idx="5">
                  <c:v>2483059712</c:v>
                </c:pt>
                <c:pt idx="6">
                  <c:v>2602618368</c:v>
                </c:pt>
                <c:pt idx="7">
                  <c:v>2152784896</c:v>
                </c:pt>
                <c:pt idx="8">
                  <c:v>2589644288</c:v>
                </c:pt>
                <c:pt idx="9">
                  <c:v>3172888832</c:v>
                </c:pt>
                <c:pt idx="10">
                  <c:v>3219650560</c:v>
                </c:pt>
                <c:pt idx="11">
                  <c:v>3410273024</c:v>
                </c:pt>
                <c:pt idx="12">
                  <c:v>3369138944</c:v>
                </c:pt>
                <c:pt idx="13">
                  <c:v>3464605440</c:v>
                </c:pt>
                <c:pt idx="14">
                  <c:v>3362427136</c:v>
                </c:pt>
                <c:pt idx="15">
                  <c:v>3502734592</c:v>
                </c:pt>
                <c:pt idx="16">
                  <c:v>4579392000</c:v>
                </c:pt>
                <c:pt idx="17">
                  <c:v>5833526784</c:v>
                </c:pt>
                <c:pt idx="18">
                  <c:v>6905346592</c:v>
                </c:pt>
                <c:pt idx="19">
                  <c:v>7449815984</c:v>
                </c:pt>
                <c:pt idx="20">
                  <c:v>8872662096</c:v>
                </c:pt>
                <c:pt idx="21">
                  <c:v>9477613696</c:v>
                </c:pt>
                <c:pt idx="22">
                  <c:v>10344361232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BD5-5046-858F-972C48281C2F}"/>
            </c:ext>
          </c:extLst>
        </c:ser>
        <c:ser>
          <c:idx val="19"/>
          <c:order val="15"/>
          <c:tx>
            <c:strRef>
              <c:f>'18'!$C$20</c:f>
              <c:strCache>
                <c:ptCount val="1"/>
                <c:pt idx="0">
                  <c:v>Elettronica</c:v>
                </c:pt>
              </c:strCache>
            </c:strRef>
          </c:tx>
          <c:spPr>
            <a:solidFill>
              <a:srgbClr val="00B0F0">
                <a:alpha val="100000"/>
              </a:srgbClr>
            </a:solidFill>
            <a:ln>
              <a:noFill/>
              <a:round/>
            </a:ln>
          </c:spPr>
          <c:cat>
            <c:numRef>
              <c:f>'18'!$D$4:$Z$4</c:f>
              <c:numCache>
                <c:formatCode>General</c:formatCode>
                <c:ptCount val="23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</c:numCache>
            </c:numRef>
          </c:cat>
          <c:val>
            <c:numRef>
              <c:f>'18'!$D$20:$Z$20</c:f>
              <c:numCache>
                <c:formatCode>General</c:formatCode>
                <c:ptCount val="23"/>
                <c:pt idx="7" formatCode="_-* #,##0_-;\-* #,##0_-;_-* &quot;-&quot;??_-;_-@_-">
                  <c:v>1266400768</c:v>
                </c:pt>
                <c:pt idx="8" formatCode="_-* #,##0_-;\-* #,##0_-;_-* &quot;-&quot;??_-;_-@_-">
                  <c:v>1478478848</c:v>
                </c:pt>
                <c:pt idx="9" formatCode="_-* #,##0_-;\-* #,##0_-;_-* &quot;-&quot;??_-;_-@_-">
                  <c:v>1845945088</c:v>
                </c:pt>
                <c:pt idx="10" formatCode="_-* #,##0_-;\-* #,##0_-;_-* &quot;-&quot;??_-;_-@_-">
                  <c:v>2611931392</c:v>
                </c:pt>
                <c:pt idx="11" formatCode="_-* #,##0_-;\-* #,##0_-;_-* &quot;-&quot;??_-;_-@_-">
                  <c:v>1911566848</c:v>
                </c:pt>
                <c:pt idx="12" formatCode="_-* #,##0_-;\-* #,##0_-;_-* &quot;-&quot;??_-;_-@_-">
                  <c:v>2137390656</c:v>
                </c:pt>
                <c:pt idx="13" formatCode="_-* #,##0_-;\-* #,##0_-;_-* &quot;-&quot;??_-;_-@_-">
                  <c:v>2145702976</c:v>
                </c:pt>
                <c:pt idx="14" formatCode="_-* #,##0_-;\-* #,##0_-;_-* &quot;-&quot;??_-;_-@_-">
                  <c:v>2369472704</c:v>
                </c:pt>
                <c:pt idx="15" formatCode="_-* #,##0_-;\-* #,##0_-;_-* &quot;-&quot;??_-;_-@_-">
                  <c:v>3075643968</c:v>
                </c:pt>
                <c:pt idx="16" formatCode="_-* #,##0_-;\-* #,##0_-;_-* &quot;-&quot;??_-;_-@_-">
                  <c:v>3782819456</c:v>
                </c:pt>
                <c:pt idx="17" formatCode="_-* #,##0_-;\-* #,##0_-;_-* &quot;-&quot;??_-;_-@_-">
                  <c:v>4247932416</c:v>
                </c:pt>
                <c:pt idx="18" formatCode="_-* #,##0_-;\-* #,##0_-;_-* &quot;-&quot;??_-;_-@_-">
                  <c:v>4812139270</c:v>
                </c:pt>
                <c:pt idx="19" formatCode="_-* #,##0_-;\-* #,##0_-;_-* &quot;-&quot;??_-;_-@_-">
                  <c:v>5570331419</c:v>
                </c:pt>
                <c:pt idx="20" formatCode="_-* #,##0_-;\-* #,##0_-;_-* &quot;-&quot;??_-;_-@_-">
                  <c:v>6328195195</c:v>
                </c:pt>
                <c:pt idx="21" formatCode="_-* #,##0_-;\-* #,##0_-;_-* &quot;-&quot;??_-;_-@_-">
                  <c:v>6104547948</c:v>
                </c:pt>
                <c:pt idx="22" formatCode="_-* #,##0_-;\-* #,##0_-;_-* &quot;-&quot;??_-;_-@_-">
                  <c:v>5938134580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BD5-5046-858F-972C48281C2F}"/>
            </c:ext>
          </c:extLst>
        </c:ser>
        <c:ser>
          <c:idx val="24"/>
          <c:order val="16"/>
          <c:tx>
            <c:strRef>
              <c:f>'18'!$C$21</c:f>
              <c:strCache>
                <c:ptCount val="1"/>
                <c:pt idx="0">
                  <c:v>Str.precis.</c:v>
                </c:pt>
              </c:strCache>
            </c:strRef>
          </c:tx>
          <c:spPr>
            <a:pattFill prst="dkDnDiag">
              <a:fgClr>
                <a:srgbClr val="4472C4">
                  <a:alpha val="100000"/>
                </a:srgbClr>
              </a:fgClr>
              <a:bgClr>
                <a:srgbClr val="FFFFFF">
                  <a:alpha val="100000"/>
                </a:srgbClr>
              </a:bgClr>
            </a:pattFill>
            <a:ln>
              <a:noFill/>
              <a:round/>
            </a:ln>
          </c:spPr>
          <c:cat>
            <c:numRef>
              <c:f>'18'!$D$4:$Z$4</c:f>
              <c:numCache>
                <c:formatCode>General</c:formatCode>
                <c:ptCount val="23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</c:numCache>
            </c:numRef>
          </c:cat>
          <c:val>
            <c:numRef>
              <c:f>'18'!$D$21:$Z$21</c:f>
              <c:numCache>
                <c:formatCode>_-* #,##0_-;\-* #,##0_-;_-* "-"??_-;_-@_-</c:formatCode>
                <c:ptCount val="23"/>
                <c:pt idx="0">
                  <c:v>200670160</c:v>
                </c:pt>
                <c:pt idx="1">
                  <c:v>217708896</c:v>
                </c:pt>
                <c:pt idx="2">
                  <c:v>262408128</c:v>
                </c:pt>
                <c:pt idx="3">
                  <c:v>310173056</c:v>
                </c:pt>
                <c:pt idx="4">
                  <c:v>370877056</c:v>
                </c:pt>
                <c:pt idx="5">
                  <c:v>415709248</c:v>
                </c:pt>
                <c:pt idx="6">
                  <c:v>450719008</c:v>
                </c:pt>
                <c:pt idx="7">
                  <c:v>324361536</c:v>
                </c:pt>
                <c:pt idx="8">
                  <c:v>371939552</c:v>
                </c:pt>
                <c:pt idx="9">
                  <c:v>464768160</c:v>
                </c:pt>
                <c:pt idx="10">
                  <c:v>622775232</c:v>
                </c:pt>
                <c:pt idx="11">
                  <c:v>606669120</c:v>
                </c:pt>
                <c:pt idx="12">
                  <c:v>591073728</c:v>
                </c:pt>
                <c:pt idx="13">
                  <c:v>624301952</c:v>
                </c:pt>
                <c:pt idx="14">
                  <c:v>672637056</c:v>
                </c:pt>
                <c:pt idx="15">
                  <c:v>749309056</c:v>
                </c:pt>
                <c:pt idx="16">
                  <c:v>1027793472</c:v>
                </c:pt>
                <c:pt idx="17">
                  <c:v>1285669632</c:v>
                </c:pt>
                <c:pt idx="18">
                  <c:v>1760194280</c:v>
                </c:pt>
                <c:pt idx="19">
                  <c:v>1891655108</c:v>
                </c:pt>
                <c:pt idx="20">
                  <c:v>2345486126</c:v>
                </c:pt>
                <c:pt idx="21">
                  <c:v>2419555091</c:v>
                </c:pt>
                <c:pt idx="22">
                  <c:v>2596117882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BD5-5046-858F-972C48281C2F}"/>
            </c:ext>
          </c:extLst>
        </c:ser>
        <c:ser>
          <c:idx val="11"/>
          <c:order val="17"/>
          <c:tx>
            <c:strRef>
              <c:f>'18'!$C$22</c:f>
              <c:strCache>
                <c:ptCount val="1"/>
                <c:pt idx="0">
                  <c:v>Raffinazione</c:v>
                </c:pt>
              </c:strCache>
            </c:strRef>
          </c:tx>
          <c:spPr>
            <a:solidFill>
              <a:srgbClr val="FFFFFF">
                <a:alpha val="100000"/>
              </a:srgbClr>
            </a:solidFill>
            <a:ln>
              <a:noFill/>
              <a:round/>
            </a:ln>
          </c:spPr>
          <c:cat>
            <c:numRef>
              <c:f>'18'!$D$4:$Z$4</c:f>
              <c:numCache>
                <c:formatCode>General</c:formatCode>
                <c:ptCount val="23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</c:numCache>
            </c:numRef>
          </c:cat>
          <c:val>
            <c:numRef>
              <c:f>'18'!$D$22:$Z$22</c:f>
              <c:numCache>
                <c:formatCode>_-* #,##0_-;\-* #,##0_-;_-* "-"??_-;_-@_-</c:formatCode>
                <c:ptCount val="23"/>
                <c:pt idx="0">
                  <c:v>645152192</c:v>
                </c:pt>
                <c:pt idx="1">
                  <c:v>794701952</c:v>
                </c:pt>
                <c:pt idx="2">
                  <c:v>790697472</c:v>
                </c:pt>
                <c:pt idx="3">
                  <c:v>1220034432</c:v>
                </c:pt>
                <c:pt idx="4">
                  <c:v>2272410112</c:v>
                </c:pt>
                <c:pt idx="5">
                  <c:v>1887629824</c:v>
                </c:pt>
                <c:pt idx="6">
                  <c:v>1954507648</c:v>
                </c:pt>
                <c:pt idx="7">
                  <c:v>2427281408</c:v>
                </c:pt>
                <c:pt idx="8">
                  <c:v>3190200064</c:v>
                </c:pt>
                <c:pt idx="9">
                  <c:v>4628566528</c:v>
                </c:pt>
                <c:pt idx="10">
                  <c:v>4217464320</c:v>
                </c:pt>
                <c:pt idx="11">
                  <c:v>4628290560</c:v>
                </c:pt>
                <c:pt idx="12">
                  <c:v>4879576064</c:v>
                </c:pt>
                <c:pt idx="13">
                  <c:v>3784836608</c:v>
                </c:pt>
                <c:pt idx="14">
                  <c:v>3219177984</c:v>
                </c:pt>
                <c:pt idx="15">
                  <c:v>3575160832</c:v>
                </c:pt>
                <c:pt idx="16">
                  <c:v>2674060800</c:v>
                </c:pt>
                <c:pt idx="17">
                  <c:v>2783633664</c:v>
                </c:pt>
                <c:pt idx="18">
                  <c:v>2397425240</c:v>
                </c:pt>
                <c:pt idx="19">
                  <c:v>2731793640</c:v>
                </c:pt>
                <c:pt idx="20">
                  <c:v>3794508404</c:v>
                </c:pt>
                <c:pt idx="21">
                  <c:v>3842142448</c:v>
                </c:pt>
                <c:pt idx="22">
                  <c:v>3843274529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BD5-5046-858F-972C48281C2F}"/>
            </c:ext>
          </c:extLst>
        </c:ser>
        <c:ser>
          <c:idx val="12"/>
          <c:order val="18"/>
          <c:tx>
            <c:strRef>
              <c:f>'18'!$C$23</c:f>
              <c:strCache>
                <c:ptCount val="1"/>
                <c:pt idx="0">
                  <c:v>Altra manif.</c:v>
                </c:pt>
              </c:strCache>
            </c:strRef>
          </c:tx>
          <c:spPr>
            <a:solidFill>
              <a:srgbClr val="808080">
                <a:alpha val="100000"/>
              </a:srgbClr>
            </a:solidFill>
            <a:ln>
              <a:noFill/>
              <a:round/>
            </a:ln>
          </c:spPr>
          <c:cat>
            <c:numRef>
              <c:f>'18'!$D$4:$Z$4</c:f>
              <c:numCache>
                <c:formatCode>General</c:formatCode>
                <c:ptCount val="23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</c:numCache>
            </c:numRef>
          </c:cat>
          <c:val>
            <c:numRef>
              <c:f>'18'!$D$23:$Z$23</c:f>
              <c:numCache>
                <c:formatCode>_-* #,##0_-;\-* #,##0_-;_-* "-"??_-;_-@_-</c:formatCode>
                <c:ptCount val="23"/>
                <c:pt idx="0">
                  <c:v>649366168</c:v>
                </c:pt>
                <c:pt idx="1">
                  <c:v>712602052</c:v>
                </c:pt>
                <c:pt idx="2">
                  <c:v>902405960</c:v>
                </c:pt>
                <c:pt idx="3">
                  <c:v>1047871848</c:v>
                </c:pt>
                <c:pt idx="4">
                  <c:v>1296884328</c:v>
                </c:pt>
                <c:pt idx="5">
                  <c:v>1539131104</c:v>
                </c:pt>
                <c:pt idx="6">
                  <c:v>1951571280</c:v>
                </c:pt>
                <c:pt idx="7">
                  <c:v>2300729214</c:v>
                </c:pt>
                <c:pt idx="8">
                  <c:v>3305653648</c:v>
                </c:pt>
                <c:pt idx="9">
                  <c:v>4774384448</c:v>
                </c:pt>
                <c:pt idx="10">
                  <c:v>4662809600</c:v>
                </c:pt>
                <c:pt idx="11">
                  <c:v>4342422904</c:v>
                </c:pt>
                <c:pt idx="12">
                  <c:v>4873001913</c:v>
                </c:pt>
                <c:pt idx="13">
                  <c:v>4346182310</c:v>
                </c:pt>
                <c:pt idx="14">
                  <c:v>4986566969</c:v>
                </c:pt>
                <c:pt idx="15">
                  <c:v>4926829608</c:v>
                </c:pt>
                <c:pt idx="16">
                  <c:v>6014090998</c:v>
                </c:pt>
                <c:pt idx="17">
                  <c:v>6608989783</c:v>
                </c:pt>
                <c:pt idx="18">
                  <c:v>6986649592</c:v>
                </c:pt>
                <c:pt idx="19">
                  <c:v>7669549416</c:v>
                </c:pt>
                <c:pt idx="20">
                  <c:v>8921729680</c:v>
                </c:pt>
                <c:pt idx="21">
                  <c:v>9145486072</c:v>
                </c:pt>
                <c:pt idx="22">
                  <c:v>9779153744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BD5-5046-858F-972C48281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1"/>
        <c:axId val="2222"/>
      </c:areaChart>
      <c:catAx>
        <c:axId val="1111"/>
        <c:scaling>
          <c:orientation val="minMax"/>
        </c:scaling>
        <c:delete val="0"/>
        <c:axPos val="b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numFmt formatCode="General" sourceLinked="1"/>
        <c:majorTickMark val="out"/>
        <c:minorTickMark val="none"/>
        <c:tickLblPos val="low"/>
        <c:spPr>
          <a:noFill/>
          <a:ln>
            <a:noFill/>
            <a:round/>
          </a:ln>
        </c:spPr>
        <c:txPr>
          <a:bodyPr rot="0" vert="horz" anchor="ctr" anchorCtr="1"/>
          <a:lstStyle/>
          <a:p>
            <a:pPr>
              <a:defRPr sz="800" b="0" i="0" u="none" baseline="0">
                <a:solidFill>
                  <a:srgbClr val="000000"/>
                </a:solidFill>
                <a:latin typeface="Arial Narrow"/>
                <a:ea typeface="Arial Narrow"/>
              </a:defRPr>
            </a:pPr>
            <a:endParaRPr lang="it-IT"/>
          </a:p>
        </c:txPr>
        <c:crossAx val="2222"/>
        <c:crosses val="autoZero"/>
        <c:auto val="1"/>
        <c:lblAlgn val="ctr"/>
        <c:lblOffset val="0"/>
        <c:tickLblSkip val="4"/>
        <c:noMultiLvlLbl val="1"/>
      </c:catAx>
      <c:valAx>
        <c:axId val="2222"/>
        <c:scaling>
          <c:orientation val="minMax"/>
        </c:scaling>
        <c:delete val="0"/>
        <c:axPos val="l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  <a:round/>
          </a:ln>
        </c:spPr>
        <c:txPr>
          <a:bodyPr/>
          <a:lstStyle/>
          <a:p>
            <a:pPr>
              <a:defRPr sz="800" b="0" i="0" u="none" baseline="0">
                <a:solidFill>
                  <a:srgbClr val="000000"/>
                </a:solidFill>
                <a:latin typeface="Arial Narrow"/>
                <a:ea typeface="Arial Narrow"/>
              </a:defRPr>
            </a:pPr>
            <a:endParaRPr lang="it-IT"/>
          </a:p>
        </c:txPr>
        <c:crossAx val="1111"/>
        <c:crosses val="autoZero"/>
        <c:crossBetween val="midCat"/>
      </c:valAx>
      <c:spPr>
        <a:solidFill>
          <a:srgbClr val="EAEAEA">
            <a:alpha val="100000"/>
          </a:srgbClr>
        </a:solidFill>
        <a:ln w="9525" cap="flat">
          <a:solidFill>
            <a:srgbClr val="FFFFFF">
              <a:alpha val="100000"/>
            </a:srgbClr>
          </a:solidFill>
          <a:round/>
        </a:ln>
      </c:spPr>
    </c:plotArea>
    <c:legend>
      <c:legendPos val="r"/>
      <c:layout>
        <c:manualLayout>
          <c:xMode val="edge"/>
          <c:yMode val="edge"/>
          <c:x val="0.75986303577486836"/>
          <c:y val="6.2187292312785844E-2"/>
          <c:w val="0.23806318358689255"/>
          <c:h val="0.93781270768721414"/>
        </c:manualLayout>
      </c:layout>
      <c:overlay val="1"/>
      <c:spPr>
        <a:noFill/>
        <a:ln>
          <a:noFill/>
          <a:round/>
        </a:ln>
      </c:spPr>
      <c:txPr>
        <a:bodyPr rot="0" vert="horz" anchor="ctr" anchorCtr="1"/>
        <a:lstStyle/>
        <a:p>
          <a:pPr>
            <a:defRPr sz="800" b="0" i="0" u="none" baseline="0">
              <a:solidFill>
                <a:srgbClr val="000000"/>
              </a:solidFill>
              <a:latin typeface="Arial Narrow"/>
              <a:ea typeface="Arial Narrow"/>
            </a:defRPr>
          </a:pPr>
          <a:endParaRPr lang="it-IT"/>
        </a:p>
      </c:txPr>
    </c:legend>
    <c:plotVisOnly val="1"/>
    <c:dispBlanksAs val="zero"/>
    <c:showDLblsOverMax val="1"/>
  </c:chart>
  <c:spPr>
    <a:solidFill>
      <a:srgbClr val="FFFFFF">
        <a:alpha val="100000"/>
      </a:srgbClr>
    </a:solidFill>
    <a:ln>
      <a:noFill/>
      <a:round/>
    </a:ln>
  </c:spPr>
  <c:txPr>
    <a:bodyPr/>
    <a:lstStyle/>
    <a:p>
      <a:pPr>
        <a:defRPr sz="800" b="0" i="0" u="none" baseline="0">
          <a:solidFill>
            <a:srgbClr val="000000"/>
          </a:solidFill>
          <a:latin typeface="Arial Narrow"/>
          <a:ea typeface="Arial Narrow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9.0231606791338584E-2"/>
          <c:y val="8.3168879023209297E-2"/>
          <c:w val="0.87196819635826772"/>
          <c:h val="0.7127729286257240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'18'!$D$30</c:f>
              <c:strCache>
                <c:ptCount val="1"/>
                <c:pt idx="0">
                  <c:v>1990</c:v>
                </c:pt>
              </c:strCache>
            </c:strRef>
          </c:tx>
          <c:spPr>
            <a:solidFill>
              <a:srgbClr val="9CC3E6"/>
            </a:solidFill>
            <a:ln w="3175" cap="flat">
              <a:solidFill>
                <a:srgbClr val="808080">
                  <a:alpha val="100000"/>
                </a:srgbClr>
              </a:solidFill>
              <a:round/>
            </a:ln>
          </c:spPr>
          <c:invertIfNegative val="1"/>
          <c:cat>
            <c:strRef>
              <c:f>'18'!$C$31:$C$45</c:f>
              <c:strCache>
                <c:ptCount val="15"/>
                <c:pt idx="0">
                  <c:v>Altro (c/mobili)</c:v>
                </c:pt>
                <c:pt idx="1">
                  <c:v>Pr.min.n.met.</c:v>
                </c:pt>
                <c:pt idx="2">
                  <c:v>Gomma-plast.</c:v>
                </c:pt>
                <c:pt idx="3">
                  <c:v>App.elettr.</c:v>
                </c:pt>
                <c:pt idx="4">
                  <c:v>Pr.metallo</c:v>
                </c:pt>
                <c:pt idx="5">
                  <c:v>Cuoio-prod.</c:v>
                </c:pt>
                <c:pt idx="6">
                  <c:v>carta-st.-edit.</c:v>
                </c:pt>
                <c:pt idx="7">
                  <c:v>Macchinari</c:v>
                </c:pt>
                <c:pt idx="8">
                  <c:v>TOTALE</c:v>
                </c:pt>
                <c:pt idx="9">
                  <c:v>M.trasporto</c:v>
                </c:pt>
                <c:pt idx="10">
                  <c:v>Tess.-abbigl.</c:v>
                </c:pt>
                <c:pt idx="11">
                  <c:v>Chimica</c:v>
                </c:pt>
                <c:pt idx="12">
                  <c:v>Agroalim.</c:v>
                </c:pt>
                <c:pt idx="13">
                  <c:v>Legno e pr.</c:v>
                </c:pt>
                <c:pt idx="14">
                  <c:v>Raffinaz.</c:v>
                </c:pt>
              </c:strCache>
            </c:strRef>
          </c:cat>
          <c:val>
            <c:numRef>
              <c:f>'18'!$D$31:$D$45</c:f>
              <c:numCache>
                <c:formatCode>0</c:formatCode>
                <c:ptCount val="15"/>
                <c:pt idx="0">
                  <c:v>4484.3537414966004</c:v>
                </c:pt>
                <c:pt idx="1">
                  <c:v>3136.1538461538498</c:v>
                </c:pt>
                <c:pt idx="2">
                  <c:v>3080.3738317757002</c:v>
                </c:pt>
                <c:pt idx="3">
                  <c:v>2673.8419618528601</c:v>
                </c:pt>
                <c:pt idx="4">
                  <c:v>2575.4385964912299</c:v>
                </c:pt>
                <c:pt idx="5">
                  <c:v>2438.0952380952399</c:v>
                </c:pt>
                <c:pt idx="6">
                  <c:v>2392.9411764705901</c:v>
                </c:pt>
                <c:pt idx="7">
                  <c:v>2379.4902912621401</c:v>
                </c:pt>
                <c:pt idx="8">
                  <c:v>2365.5641566971599</c:v>
                </c:pt>
                <c:pt idx="9">
                  <c:v>2330.4166666666702</c:v>
                </c:pt>
                <c:pt idx="10">
                  <c:v>2270.9796672828102</c:v>
                </c:pt>
                <c:pt idx="11">
                  <c:v>2173.13432835821</c:v>
                </c:pt>
                <c:pt idx="12">
                  <c:v>1683.4605597964401</c:v>
                </c:pt>
                <c:pt idx="13">
                  <c:v>1648.38709677419</c:v>
                </c:pt>
                <c:pt idx="14">
                  <c:v>871.09004739336501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 cap="flat">
                    <a:solidFill>
                      <a:srgbClr val="808080">
                        <a:alpha val="100000"/>
                      </a:srgbClr>
                    </a:solidFill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BD70-3746-BF53-3D323D2263D9}"/>
            </c:ext>
          </c:extLst>
        </c:ser>
        <c:ser>
          <c:idx val="0"/>
          <c:order val="1"/>
          <c:tx>
            <c:strRef>
              <c:f>'18'!$E$30</c:f>
              <c:strCache>
                <c:ptCount val="1"/>
                <c:pt idx="0">
                  <c:v>1980</c:v>
                </c:pt>
              </c:strCache>
            </c:strRef>
          </c:tx>
          <c:spPr>
            <a:solidFill>
              <a:srgbClr val="002060"/>
            </a:solidFill>
            <a:ln w="3175" cap="flat">
              <a:solidFill>
                <a:srgbClr val="808080">
                  <a:alpha val="100000"/>
                </a:srgbClr>
              </a:solidFill>
              <a:round/>
            </a:ln>
          </c:spPr>
          <c:invertIfNegative val="1"/>
          <c:cat>
            <c:strRef>
              <c:f>'18'!$C$31:$C$45</c:f>
              <c:strCache>
                <c:ptCount val="15"/>
                <c:pt idx="0">
                  <c:v>Altro (c/mobili)</c:v>
                </c:pt>
                <c:pt idx="1">
                  <c:v>Pr.min.n.met.</c:v>
                </c:pt>
                <c:pt idx="2">
                  <c:v>Gomma-plast.</c:v>
                </c:pt>
                <c:pt idx="3">
                  <c:v>App.elettr.</c:v>
                </c:pt>
                <c:pt idx="4">
                  <c:v>Pr.metallo</c:v>
                </c:pt>
                <c:pt idx="5">
                  <c:v>Cuoio-prod.</c:v>
                </c:pt>
                <c:pt idx="6">
                  <c:v>carta-st.-edit.</c:v>
                </c:pt>
                <c:pt idx="7">
                  <c:v>Macchinari</c:v>
                </c:pt>
                <c:pt idx="8">
                  <c:v>TOTALE</c:v>
                </c:pt>
                <c:pt idx="9">
                  <c:v>M.trasporto</c:v>
                </c:pt>
                <c:pt idx="10">
                  <c:v>Tess.-abbigl.</c:v>
                </c:pt>
                <c:pt idx="11">
                  <c:v>Chimica</c:v>
                </c:pt>
                <c:pt idx="12">
                  <c:v>Agroalim.</c:v>
                </c:pt>
                <c:pt idx="13">
                  <c:v>Legno e pr.</c:v>
                </c:pt>
                <c:pt idx="14">
                  <c:v>Raffinaz.</c:v>
                </c:pt>
              </c:strCache>
            </c:strRef>
          </c:cat>
          <c:val>
            <c:numRef>
              <c:f>'18'!$E$31:$E$45</c:f>
              <c:numCache>
                <c:formatCode>0</c:formatCode>
                <c:ptCount val="15"/>
                <c:pt idx="0">
                  <c:v>1312.92517006803</c:v>
                </c:pt>
                <c:pt idx="1">
                  <c:v>1121.5384615384601</c:v>
                </c:pt>
                <c:pt idx="2">
                  <c:v>780.37383177570098</c:v>
                </c:pt>
                <c:pt idx="3">
                  <c:v>612.53405994550405</c:v>
                </c:pt>
                <c:pt idx="4">
                  <c:v>956.14035087719299</c:v>
                </c:pt>
                <c:pt idx="5">
                  <c:v>754.36507936507905</c:v>
                </c:pt>
                <c:pt idx="6">
                  <c:v>617.64705882352905</c:v>
                </c:pt>
                <c:pt idx="7">
                  <c:v>644.41747572815495</c:v>
                </c:pt>
                <c:pt idx="8">
                  <c:v>708.30401125967603</c:v>
                </c:pt>
                <c:pt idx="9">
                  <c:v>642.91666666666697</c:v>
                </c:pt>
                <c:pt idx="10">
                  <c:v>589.64879852125705</c:v>
                </c:pt>
                <c:pt idx="11">
                  <c:v>670.44776119403002</c:v>
                </c:pt>
                <c:pt idx="12">
                  <c:v>547.58269720101805</c:v>
                </c:pt>
                <c:pt idx="13">
                  <c:v>632.25806451612902</c:v>
                </c:pt>
                <c:pt idx="14">
                  <c:v>814.69194312796196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 cap="flat">
                    <a:solidFill>
                      <a:srgbClr val="808080">
                        <a:alpha val="100000"/>
                      </a:srgbClr>
                    </a:solidFill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BD70-3746-BF53-3D323D226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overlap val="100"/>
        <c:axId val="1111"/>
        <c:axId val="2222"/>
      </c:barChart>
      <c:catAx>
        <c:axId val="111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>
            <a:solidFill>
              <a:srgbClr val="D9D9D9">
                <a:alpha val="100000"/>
              </a:srgbClr>
            </a:solidFill>
            <a:round/>
          </a:ln>
        </c:spPr>
        <c:txPr>
          <a:bodyPr/>
          <a:lstStyle/>
          <a:p>
            <a:pPr>
              <a:defRPr sz="700" b="0" i="0" u="none" baseline="0">
                <a:solidFill>
                  <a:srgbClr val="595959"/>
                </a:solidFill>
                <a:latin typeface="Arial"/>
                <a:ea typeface="Arial"/>
              </a:defRPr>
            </a:pPr>
            <a:endParaRPr lang="it-IT"/>
          </a:p>
        </c:txPr>
        <c:crossAx val="2222"/>
        <c:crosses val="autoZero"/>
        <c:auto val="1"/>
        <c:lblAlgn val="ctr"/>
        <c:lblOffset val="100"/>
        <c:noMultiLvlLbl val="1"/>
      </c:catAx>
      <c:valAx>
        <c:axId val="2222"/>
        <c:scaling>
          <c:orientation val="minMax"/>
          <c:max val="4500"/>
        </c:scaling>
        <c:delete val="0"/>
        <c:axPos val="l"/>
        <c:majorGridlines>
          <c:spPr>
            <a:ln w="9525" cap="flat">
              <a:solidFill>
                <a:srgbClr val="D9D9D9">
                  <a:alpha val="100000"/>
                </a:srgbClr>
              </a:solidFill>
              <a:round/>
            </a:ln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  <a:round/>
          </a:ln>
        </c:spPr>
        <c:txPr>
          <a:bodyPr/>
          <a:lstStyle/>
          <a:p>
            <a:pPr>
              <a:defRPr sz="700" b="0" i="0" u="none" baseline="0">
                <a:solidFill>
                  <a:srgbClr val="595959"/>
                </a:solidFill>
                <a:latin typeface="Arial"/>
                <a:ea typeface="Arial"/>
              </a:defRPr>
            </a:pPr>
            <a:endParaRPr lang="it-IT"/>
          </a:p>
        </c:txPr>
        <c:crossAx val="1111"/>
        <c:crosses val="autoZero"/>
        <c:crossBetween val="between"/>
      </c:valAx>
      <c:spPr>
        <a:solidFill>
          <a:srgbClr val="EAEAEA">
            <a:alpha val="100000"/>
          </a:srgbClr>
        </a:solidFill>
        <a:ln>
          <a:noFill/>
          <a:round/>
        </a:ln>
      </c:spPr>
    </c:plotArea>
    <c:legend>
      <c:legendPos val="b"/>
      <c:layout>
        <c:manualLayout>
          <c:xMode val="edge"/>
          <c:yMode val="edge"/>
          <c:x val="0.42293614665354329"/>
          <c:y val="2.3925220422462167E-3"/>
          <c:w val="0.25576788847876913"/>
          <c:h val="6.1601786998077689E-2"/>
        </c:manualLayout>
      </c:layout>
      <c:overlay val="1"/>
      <c:spPr>
        <a:noFill/>
        <a:ln>
          <a:noFill/>
          <a:round/>
        </a:ln>
      </c:spPr>
      <c:txPr>
        <a:bodyPr rot="0" vert="horz" anchor="ctr" anchorCtr="1"/>
        <a:lstStyle/>
        <a:p>
          <a:pPr>
            <a:defRPr sz="700" b="0" i="0" u="none" baseline="0">
              <a:solidFill>
                <a:srgbClr val="595959"/>
              </a:solidFill>
              <a:latin typeface="Arial"/>
              <a:ea typeface="Arial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>
        <a:alpha val="100000"/>
      </a:srgbClr>
    </a:solidFill>
    <a:ln>
      <a:noFill/>
      <a:round/>
    </a:ln>
  </c:spPr>
  <c:txPr>
    <a:bodyPr/>
    <a:lstStyle/>
    <a:p>
      <a:pPr>
        <a:defRPr sz="700" b="0" i="0" u="none" baseline="0">
          <a:solidFill>
            <a:srgbClr val="000000"/>
          </a:solidFill>
          <a:latin typeface="Arial"/>
          <a:ea typeface="Arial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0.14717984759838704"/>
          <c:y val="0.15836228378108005"/>
          <c:w val="0.77691887275402127"/>
          <c:h val="0.76379466099177262"/>
        </c:manualLayout>
      </c:layout>
      <c:lineChart>
        <c:grouping val="standard"/>
        <c:varyColors val="0"/>
        <c:ser>
          <c:idx val="0"/>
          <c:order val="0"/>
          <c:tx>
            <c:strRef>
              <c:f>'19'!$C$5</c:f>
              <c:strCache>
                <c:ptCount val="1"/>
                <c:pt idx="0">
                  <c:v>Cina</c:v>
                </c:pt>
              </c:strCache>
            </c:strRef>
          </c:tx>
          <c:spPr>
            <a:ln w="28575">
              <a:solidFill>
                <a:srgbClr val="FF0000">
                  <a:alpha val="100000"/>
                </a:srgbClr>
              </a:solidFill>
              <a:round/>
            </a:ln>
          </c:spPr>
          <c:marker>
            <c:symbol val="none"/>
          </c:marker>
          <c:cat>
            <c:strRef>
              <c:f>'19'!$B$6:$B$36</c:f>
              <c:strCache>
                <c:ptCount val="31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</c:strCache>
            </c:strRef>
          </c:cat>
          <c:val>
            <c:numRef>
              <c:f>'19'!$C$6:$C$36</c:f>
              <c:numCache>
                <c:formatCode>0.00</c:formatCode>
                <c:ptCount val="31"/>
                <c:pt idx="0">
                  <c:v>2.2430289066000002</c:v>
                </c:pt>
                <c:pt idx="1">
                  <c:v>2.4259186427000001</c:v>
                </c:pt>
                <c:pt idx="2">
                  <c:v>2.8003523339999998</c:v>
                </c:pt>
                <c:pt idx="3">
                  <c:v>2.8742192902000001</c:v>
                </c:pt>
                <c:pt idx="4">
                  <c:v>2.7914874914999999</c:v>
                </c:pt>
                <c:pt idx="5">
                  <c:v>3.2642908567000002</c:v>
                </c:pt>
                <c:pt idx="6">
                  <c:v>3.3342057923000001</c:v>
                </c:pt>
                <c:pt idx="7">
                  <c:v>3.4060308646999999</c:v>
                </c:pt>
                <c:pt idx="8">
                  <c:v>3.8620377175999998</c:v>
                </c:pt>
                <c:pt idx="9">
                  <c:v>4.2951565419</c:v>
                </c:pt>
                <c:pt idx="10">
                  <c:v>5.0092036201000001</c:v>
                </c:pt>
                <c:pt idx="11">
                  <c:v>5.7736364636999999</c:v>
                </c:pt>
                <c:pt idx="12">
                  <c:v>6.4324286382000002</c:v>
                </c:pt>
                <c:pt idx="13">
                  <c:v>7.2548056361000004</c:v>
                </c:pt>
                <c:pt idx="14">
                  <c:v>7.9896992742000004</c:v>
                </c:pt>
                <c:pt idx="15">
                  <c:v>8.7044175070000005</c:v>
                </c:pt>
                <c:pt idx="16">
                  <c:v>8.8600018262999995</c:v>
                </c:pt>
                <c:pt idx="17">
                  <c:v>9.5689087718000003</c:v>
                </c:pt>
                <c:pt idx="18">
                  <c:v>10.313972269700001</c:v>
                </c:pt>
                <c:pt idx="19">
                  <c:v>10.353849843300001</c:v>
                </c:pt>
                <c:pt idx="20">
                  <c:v>11.0716269255</c:v>
                </c:pt>
                <c:pt idx="21">
                  <c:v>11.661648211199999</c:v>
                </c:pt>
                <c:pt idx="22">
                  <c:v>12.3280681892</c:v>
                </c:pt>
                <c:pt idx="23">
                  <c:v>13.733403021100001</c:v>
                </c:pt>
                <c:pt idx="24">
                  <c:v>13.080864098099999</c:v>
                </c:pt>
                <c:pt idx="25">
                  <c:v>12.757794007799999</c:v>
                </c:pt>
                <c:pt idx="26">
                  <c:v>12.720100265599999</c:v>
                </c:pt>
                <c:pt idx="27">
                  <c:v>13.145172778899999</c:v>
                </c:pt>
                <c:pt idx="28">
                  <c:v>14.6752990088</c:v>
                </c:pt>
                <c:pt idx="29">
                  <c:v>15.029420872999999</c:v>
                </c:pt>
                <c:pt idx="30">
                  <c:v>14.4294757045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CD-184B-ACC2-FEB06E2FC2BE}"/>
            </c:ext>
          </c:extLst>
        </c:ser>
        <c:ser>
          <c:idx val="2"/>
          <c:order val="1"/>
          <c:tx>
            <c:strRef>
              <c:f>'19'!$D$5</c:f>
              <c:strCache>
                <c:ptCount val="1"/>
                <c:pt idx="0">
                  <c:v>Germania</c:v>
                </c:pt>
              </c:strCache>
            </c:strRef>
          </c:tx>
          <c:spPr>
            <a:ln w="28575">
              <a:solidFill>
                <a:srgbClr val="FFC000">
                  <a:alpha val="100000"/>
                </a:srgbClr>
              </a:solidFill>
              <a:round/>
            </a:ln>
          </c:spPr>
          <c:marker>
            <c:symbol val="none"/>
          </c:marker>
          <c:cat>
            <c:strRef>
              <c:f>'19'!$B$6:$B$36</c:f>
              <c:strCache>
                <c:ptCount val="31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</c:strCache>
            </c:strRef>
          </c:cat>
          <c:val>
            <c:numRef>
              <c:f>'19'!$D$6:$D$36</c:f>
              <c:numCache>
                <c:formatCode>0.00</c:formatCode>
                <c:ptCount val="31"/>
                <c:pt idx="0">
                  <c:v>11.3562118795</c:v>
                </c:pt>
                <c:pt idx="1">
                  <c:v>10.0617254235</c:v>
                </c:pt>
                <c:pt idx="2">
                  <c:v>9.8724980468000005</c:v>
                </c:pt>
                <c:pt idx="3">
                  <c:v>10.113311296299999</c:v>
                </c:pt>
                <c:pt idx="4">
                  <c:v>9.6825503197000007</c:v>
                </c:pt>
                <c:pt idx="5">
                  <c:v>9.1596904159000001</c:v>
                </c:pt>
                <c:pt idx="6">
                  <c:v>9.8589927309000007</c:v>
                </c:pt>
                <c:pt idx="7">
                  <c:v>9.5061729635999992</c:v>
                </c:pt>
                <c:pt idx="8">
                  <c:v>8.5305871889000002</c:v>
                </c:pt>
                <c:pt idx="9">
                  <c:v>9.2270708078000006</c:v>
                </c:pt>
                <c:pt idx="10">
                  <c:v>9.4743843975999997</c:v>
                </c:pt>
                <c:pt idx="11">
                  <c:v>9.9017752706</c:v>
                </c:pt>
                <c:pt idx="12">
                  <c:v>9.8643621771000003</c:v>
                </c:pt>
                <c:pt idx="13">
                  <c:v>9.2443968991999999</c:v>
                </c:pt>
                <c:pt idx="14">
                  <c:v>9.1368828783999998</c:v>
                </c:pt>
                <c:pt idx="15">
                  <c:v>9.4230339087000008</c:v>
                </c:pt>
                <c:pt idx="16">
                  <c:v>8.9558565291000001</c:v>
                </c:pt>
                <c:pt idx="17">
                  <c:v>8.9193236437000003</c:v>
                </c:pt>
                <c:pt idx="18">
                  <c:v>8.2297393202000002</c:v>
                </c:pt>
                <c:pt idx="19">
                  <c:v>8.0391762040000003</c:v>
                </c:pt>
                <c:pt idx="20">
                  <c:v>7.5718704978</c:v>
                </c:pt>
                <c:pt idx="21">
                  <c:v>7.6279713564999998</c:v>
                </c:pt>
                <c:pt idx="22">
                  <c:v>7.8644167842000003</c:v>
                </c:pt>
                <c:pt idx="23">
                  <c:v>8.0112504276000003</c:v>
                </c:pt>
                <c:pt idx="24">
                  <c:v>8.3210599599999995</c:v>
                </c:pt>
                <c:pt idx="25">
                  <c:v>8.1630117137999996</c:v>
                </c:pt>
                <c:pt idx="26">
                  <c:v>7.9825692706</c:v>
                </c:pt>
                <c:pt idx="27">
                  <c:v>7.8331299583999998</c:v>
                </c:pt>
                <c:pt idx="28">
                  <c:v>7.8337688740999996</c:v>
                </c:pt>
                <c:pt idx="29">
                  <c:v>7.3252193654999997</c:v>
                </c:pt>
                <c:pt idx="30">
                  <c:v>6.6472879952000001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CD-184B-ACC2-FEB06E2FC2BE}"/>
            </c:ext>
          </c:extLst>
        </c:ser>
        <c:ser>
          <c:idx val="3"/>
          <c:order val="2"/>
          <c:tx>
            <c:strRef>
              <c:f>'19'!$E$5</c:f>
              <c:strCache>
                <c:ptCount val="1"/>
                <c:pt idx="0">
                  <c:v>Giapp.</c:v>
                </c:pt>
              </c:strCache>
            </c:strRef>
          </c:tx>
          <c:spPr>
            <a:ln w="19050">
              <a:solidFill>
                <a:srgbClr val="ED7D31">
                  <a:alpha val="100000"/>
                </a:srgbClr>
              </a:solidFill>
              <a:prstDash val="dash"/>
              <a:round/>
            </a:ln>
          </c:spPr>
          <c:marker>
            <c:symbol val="none"/>
          </c:marker>
          <c:cat>
            <c:strRef>
              <c:f>'19'!$B$6:$B$36</c:f>
              <c:strCache>
                <c:ptCount val="31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</c:strCache>
            </c:strRef>
          </c:cat>
          <c:val>
            <c:numRef>
              <c:f>'19'!$E$6:$E$36</c:f>
              <c:numCache>
                <c:formatCode>0.00</c:formatCode>
                <c:ptCount val="31"/>
                <c:pt idx="0">
                  <c:v>8.9756806004000005</c:v>
                </c:pt>
                <c:pt idx="1">
                  <c:v>9.5791050869000003</c:v>
                </c:pt>
                <c:pt idx="2">
                  <c:v>9.1937951241999993</c:v>
                </c:pt>
                <c:pt idx="3">
                  <c:v>8.5603747479999992</c:v>
                </c:pt>
                <c:pt idx="4">
                  <c:v>7.5941662452000003</c:v>
                </c:pt>
                <c:pt idx="5">
                  <c:v>7.5174122603000004</c:v>
                </c:pt>
                <c:pt idx="6">
                  <c:v>7.0406675885999999</c:v>
                </c:pt>
                <c:pt idx="7">
                  <c:v>7.3273756724999997</c:v>
                </c:pt>
                <c:pt idx="8">
                  <c:v>7.4279171193</c:v>
                </c:pt>
                <c:pt idx="9">
                  <c:v>6.5129331449999999</c:v>
                </c:pt>
                <c:pt idx="10">
                  <c:v>6.4112132451999999</c:v>
                </c:pt>
                <c:pt idx="11">
                  <c:v>6.2161702021999998</c:v>
                </c:pt>
                <c:pt idx="12">
                  <c:v>6.13265569</c:v>
                </c:pt>
                <c:pt idx="13">
                  <c:v>5.6646280647999996</c:v>
                </c:pt>
                <c:pt idx="14">
                  <c:v>5.3325655840000001</c:v>
                </c:pt>
                <c:pt idx="15">
                  <c:v>5.0946537669999996</c:v>
                </c:pt>
                <c:pt idx="16">
                  <c:v>4.8391326379999997</c:v>
                </c:pt>
                <c:pt idx="17">
                  <c:v>4.6244915893999998</c:v>
                </c:pt>
                <c:pt idx="18">
                  <c:v>5.0321063722000003</c:v>
                </c:pt>
                <c:pt idx="19">
                  <c:v>4.4896788549000002</c:v>
                </c:pt>
                <c:pt idx="20">
                  <c:v>4.3156059894999999</c:v>
                </c:pt>
                <c:pt idx="21">
                  <c:v>3.7725417228000002</c:v>
                </c:pt>
                <c:pt idx="22">
                  <c:v>3.6327084235</c:v>
                </c:pt>
                <c:pt idx="23">
                  <c:v>3.7749802833000001</c:v>
                </c:pt>
                <c:pt idx="24">
                  <c:v>4.0225563397000004</c:v>
                </c:pt>
                <c:pt idx="25">
                  <c:v>3.936269888</c:v>
                </c:pt>
                <c:pt idx="26">
                  <c:v>3.7757970751999999</c:v>
                </c:pt>
                <c:pt idx="27">
                  <c:v>3.7107115214999999</c:v>
                </c:pt>
                <c:pt idx="28">
                  <c:v>3.6338690427000002</c:v>
                </c:pt>
                <c:pt idx="29">
                  <c:v>3.3836112082000001</c:v>
                </c:pt>
                <c:pt idx="30">
                  <c:v>2.9991241795999999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CD-184B-ACC2-FEB06E2FC2BE}"/>
            </c:ext>
          </c:extLst>
        </c:ser>
        <c:ser>
          <c:idx val="5"/>
          <c:order val="3"/>
          <c:tx>
            <c:strRef>
              <c:f>'19'!$F$5</c:f>
              <c:strCache>
                <c:ptCount val="1"/>
                <c:pt idx="0">
                  <c:v>St.Uniti</c:v>
                </c:pt>
              </c:strCache>
            </c:strRef>
          </c:tx>
          <c:spPr>
            <a:ln w="28575">
              <a:solidFill>
                <a:srgbClr val="0070C0">
                  <a:alpha val="100000"/>
                </a:srgbClr>
              </a:solidFill>
              <a:round/>
            </a:ln>
          </c:spPr>
          <c:marker>
            <c:symbol val="none"/>
          </c:marker>
          <c:cat>
            <c:strRef>
              <c:f>'19'!$B$6:$B$36</c:f>
              <c:strCache>
                <c:ptCount val="31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</c:strCache>
            </c:strRef>
          </c:cat>
          <c:val>
            <c:numRef>
              <c:f>'19'!$F$6:$F$36</c:f>
              <c:numCache>
                <c:formatCode>0.00</c:formatCode>
                <c:ptCount val="31"/>
                <c:pt idx="0">
                  <c:v>11.8347370362</c:v>
                </c:pt>
                <c:pt idx="1">
                  <c:v>12.289648209299999</c:v>
                </c:pt>
                <c:pt idx="2">
                  <c:v>11.863347403800001</c:v>
                </c:pt>
                <c:pt idx="3">
                  <c:v>11.296408189399999</c:v>
                </c:pt>
                <c:pt idx="4">
                  <c:v>11.551847497500001</c:v>
                </c:pt>
                <c:pt idx="5">
                  <c:v>12.307379432499999</c:v>
                </c:pt>
                <c:pt idx="6">
                  <c:v>12.3801845865</c:v>
                </c:pt>
                <c:pt idx="7">
                  <c:v>12.157666341100001</c:v>
                </c:pt>
                <c:pt idx="8">
                  <c:v>12.1178188387</c:v>
                </c:pt>
                <c:pt idx="9">
                  <c:v>11.7685914012</c:v>
                </c:pt>
                <c:pt idx="10">
                  <c:v>10.663196282099999</c:v>
                </c:pt>
                <c:pt idx="11">
                  <c:v>9.5488290875999997</c:v>
                </c:pt>
                <c:pt idx="12">
                  <c:v>8.8343091091999995</c:v>
                </c:pt>
                <c:pt idx="13">
                  <c:v>8.5794986990000002</c:v>
                </c:pt>
                <c:pt idx="14">
                  <c:v>8.4596015546000007</c:v>
                </c:pt>
                <c:pt idx="15">
                  <c:v>8.1890731636999998</c:v>
                </c:pt>
                <c:pt idx="16">
                  <c:v>7.9728764110999997</c:v>
                </c:pt>
                <c:pt idx="17">
                  <c:v>8.4096855941000008</c:v>
                </c:pt>
                <c:pt idx="18">
                  <c:v>8.3576793194000008</c:v>
                </c:pt>
                <c:pt idx="19">
                  <c:v>8.0856610046000004</c:v>
                </c:pt>
                <c:pt idx="20">
                  <c:v>8.3532630487000006</c:v>
                </c:pt>
                <c:pt idx="21">
                  <c:v>8.3388931744000008</c:v>
                </c:pt>
                <c:pt idx="22">
                  <c:v>8.5292607567999994</c:v>
                </c:pt>
                <c:pt idx="23">
                  <c:v>9.0766307645000008</c:v>
                </c:pt>
                <c:pt idx="24">
                  <c:v>9.0485241318000007</c:v>
                </c:pt>
                <c:pt idx="25">
                  <c:v>8.7158712869000006</c:v>
                </c:pt>
                <c:pt idx="26">
                  <c:v>8.5117079883999995</c:v>
                </c:pt>
                <c:pt idx="27">
                  <c:v>8.6417305575000007</c:v>
                </c:pt>
                <c:pt idx="28">
                  <c:v>8.0740295399999997</c:v>
                </c:pt>
                <c:pt idx="29">
                  <c:v>7.8513515467000001</c:v>
                </c:pt>
                <c:pt idx="30">
                  <c:v>8.2907875669000006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4CD-184B-ACC2-FEB06E2FC2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1"/>
        <c:axId val="2222"/>
      </c:lineChart>
      <c:catAx>
        <c:axId val="1111"/>
        <c:scaling>
          <c:orientation val="minMax"/>
        </c:scaling>
        <c:delete val="0"/>
        <c:axPos val="b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low"/>
        <c:spPr>
          <a:noFill/>
          <a:ln>
            <a:noFill/>
            <a:round/>
          </a:ln>
        </c:spPr>
        <c:txPr>
          <a:bodyPr rot="0" vert="horz" anchor="ctr" anchorCtr="1"/>
          <a:lstStyle/>
          <a:p>
            <a:pPr>
              <a:defRPr sz="900" b="0" i="0" u="none" baseline="0">
                <a:solidFill>
                  <a:srgbClr val="000000"/>
                </a:solidFill>
                <a:latin typeface="Arial Narrow"/>
                <a:ea typeface="Arial Narrow"/>
              </a:defRPr>
            </a:pPr>
            <a:endParaRPr lang="it-IT"/>
          </a:p>
        </c:txPr>
        <c:crossAx val="2222"/>
        <c:crosses val="autoZero"/>
        <c:auto val="1"/>
        <c:lblAlgn val="ctr"/>
        <c:lblOffset val="0"/>
        <c:tickLblSkip val="5"/>
        <c:tickMarkSkip val="5"/>
        <c:noMultiLvlLbl val="1"/>
      </c:catAx>
      <c:valAx>
        <c:axId val="2222"/>
        <c:scaling>
          <c:orientation val="minMax"/>
        </c:scaling>
        <c:delete val="0"/>
        <c:axPos val="l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title>
          <c:tx>
            <c:rich>
              <a:bodyPr rot="0" vert="horz" anchor="ctr" anchorCtr="1"/>
              <a:lstStyle/>
              <a:p>
                <a:pPr>
                  <a:defRPr sz="1000" b="0" i="0" u="none" baseline="0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r>
                  <a:rPr lang="ko-KR" altLang="en-US" sz="1000" b="0" i="0" u="none" baseline="0">
                    <a:solidFill>
                      <a:srgbClr val="000000"/>
                    </a:solidFill>
                    <a:latin typeface="Calibri"/>
                    <a:ea typeface="Calibri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2.6763990267639901E-2"/>
              <c:y val="5.5233502538071071E-2"/>
            </c:manualLayout>
          </c:layout>
          <c:overlay val="0"/>
          <c:spPr>
            <a:noFill/>
            <a:ln>
              <a:noFill/>
              <a:round/>
            </a:ln>
          </c:spPr>
        </c:title>
        <c:numFmt formatCode="0" sourceLinked="0"/>
        <c:majorTickMark val="none"/>
        <c:minorTickMark val="none"/>
        <c:tickLblPos val="nextTo"/>
        <c:spPr>
          <a:noFill/>
          <a:ln>
            <a:noFill/>
            <a:round/>
          </a:ln>
        </c:spPr>
        <c:txPr>
          <a:bodyPr/>
          <a:lstStyle/>
          <a:p>
            <a:pPr>
              <a:defRPr sz="900" b="0" i="0" u="none" baseline="0">
                <a:solidFill>
                  <a:srgbClr val="000000"/>
                </a:solidFill>
                <a:latin typeface="Arial Narrow"/>
                <a:ea typeface="Arial Narrow"/>
              </a:defRPr>
            </a:pPr>
            <a:endParaRPr lang="it-IT"/>
          </a:p>
        </c:txPr>
        <c:crossAx val="1111"/>
        <c:crosses val="autoZero"/>
        <c:crossBetween val="midCat"/>
        <c:majorUnit val="4"/>
      </c:valAx>
      <c:spPr>
        <a:solidFill>
          <a:srgbClr val="EAEAEA">
            <a:alpha val="100000"/>
          </a:srgbClr>
        </a:solidFill>
        <a:ln w="9525" cap="flat">
          <a:solidFill>
            <a:srgbClr val="FFFFFF">
              <a:alpha val="100000"/>
            </a:srgbClr>
          </a:solidFill>
          <a:round/>
        </a:ln>
      </c:spPr>
    </c:plotArea>
    <c:legend>
      <c:legendPos val="t"/>
      <c:layout>
        <c:manualLayout>
          <c:xMode val="edge"/>
          <c:yMode val="edge"/>
          <c:x val="0.12848105667340295"/>
          <c:y val="3.0799638649908753E-2"/>
          <c:w val="0.87151894332659707"/>
          <c:h val="0.11172225354731402"/>
        </c:manualLayout>
      </c:layout>
      <c:overlay val="1"/>
      <c:spPr>
        <a:noFill/>
        <a:ln>
          <a:noFill/>
          <a:round/>
        </a:ln>
      </c:spPr>
      <c:txPr>
        <a:bodyPr rot="0" vert="horz" anchor="ctr" anchorCtr="1"/>
        <a:lstStyle/>
        <a:p>
          <a:pPr>
            <a:defRPr sz="900" b="0" i="0" u="none" baseline="0">
              <a:solidFill>
                <a:srgbClr val="000000"/>
              </a:solidFill>
              <a:latin typeface="Arial Narrow"/>
              <a:ea typeface="Arial Narrow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>
        <a:alpha val="100000"/>
      </a:srgbClr>
    </a:solidFill>
    <a:ln>
      <a:noFill/>
      <a:round/>
    </a:ln>
  </c:spPr>
  <c:txPr>
    <a:bodyPr/>
    <a:lstStyle/>
    <a:p>
      <a:pPr>
        <a:defRPr sz="900" b="0" i="0" u="none" baseline="0">
          <a:solidFill>
            <a:srgbClr val="000000"/>
          </a:solidFill>
          <a:latin typeface="Arial Narrow"/>
          <a:ea typeface="Arial Narrow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0.11694649540821667"/>
          <c:y val="0.1526810818790463"/>
          <c:w val="0.81011683656581568"/>
          <c:h val="0.74974538968788906"/>
        </c:manualLayout>
      </c:layout>
      <c:lineChart>
        <c:grouping val="standard"/>
        <c:varyColors val="0"/>
        <c:ser>
          <c:idx val="0"/>
          <c:order val="0"/>
          <c:tx>
            <c:strRef>
              <c:f>'19'!$G$5</c:f>
              <c:strCache>
                <c:ptCount val="1"/>
                <c:pt idx="0">
                  <c:v>Francia</c:v>
                </c:pt>
              </c:strCache>
            </c:strRef>
          </c:tx>
          <c:spPr>
            <a:ln w="19050">
              <a:solidFill>
                <a:srgbClr val="538DD5">
                  <a:alpha val="100000"/>
                </a:srgbClr>
              </a:solidFill>
              <a:round/>
            </a:ln>
          </c:spPr>
          <c:marker>
            <c:symbol val="none"/>
          </c:marker>
          <c:cat>
            <c:strRef>
              <c:f>'19'!$B$6:$B$36</c:f>
              <c:strCache>
                <c:ptCount val="31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</c:strCache>
            </c:strRef>
          </c:cat>
          <c:val>
            <c:numRef>
              <c:f>'19'!$G$6:$G$36</c:f>
              <c:numCache>
                <c:formatCode>0.00</c:formatCode>
                <c:ptCount val="31"/>
                <c:pt idx="0">
                  <c:v>6.2472870682000003</c:v>
                </c:pt>
                <c:pt idx="1">
                  <c:v>5.8762368552000002</c:v>
                </c:pt>
                <c:pt idx="2">
                  <c:v>5.8147705746999998</c:v>
                </c:pt>
                <c:pt idx="3">
                  <c:v>5.8329187589</c:v>
                </c:pt>
                <c:pt idx="4">
                  <c:v>5.6460499446999997</c:v>
                </c:pt>
                <c:pt idx="5">
                  <c:v>5.3956732056999996</c:v>
                </c:pt>
                <c:pt idx="6">
                  <c:v>5.8191611729000003</c:v>
                </c:pt>
                <c:pt idx="7">
                  <c:v>5.6879207693999998</c:v>
                </c:pt>
                <c:pt idx="8">
                  <c:v>5.0646319414000001</c:v>
                </c:pt>
                <c:pt idx="9">
                  <c:v>5.2197453931000002</c:v>
                </c:pt>
                <c:pt idx="10">
                  <c:v>5.1034076514000004</c:v>
                </c:pt>
                <c:pt idx="11">
                  <c:v>5.1651019286000004</c:v>
                </c:pt>
                <c:pt idx="12">
                  <c:v>4.9014177989999999</c:v>
                </c:pt>
                <c:pt idx="13">
                  <c:v>4.4124503238999999</c:v>
                </c:pt>
                <c:pt idx="14">
                  <c:v>4.0886737586999997</c:v>
                </c:pt>
                <c:pt idx="15">
                  <c:v>3.9912103726999999</c:v>
                </c:pt>
                <c:pt idx="16">
                  <c:v>3.8162545110999999</c:v>
                </c:pt>
                <c:pt idx="17">
                  <c:v>3.8605029775999999</c:v>
                </c:pt>
                <c:pt idx="18">
                  <c:v>3.4239296618999999</c:v>
                </c:pt>
                <c:pt idx="19">
                  <c:v>3.2531875931999998</c:v>
                </c:pt>
                <c:pt idx="20">
                  <c:v>3.0734045313</c:v>
                </c:pt>
                <c:pt idx="21">
                  <c:v>3.0663671048999999</c:v>
                </c:pt>
                <c:pt idx="22">
                  <c:v>3.0600129069999999</c:v>
                </c:pt>
                <c:pt idx="23">
                  <c:v>3.0582061999999999</c:v>
                </c:pt>
                <c:pt idx="24">
                  <c:v>3.1253597587000002</c:v>
                </c:pt>
                <c:pt idx="25">
                  <c:v>3.0173149070999998</c:v>
                </c:pt>
                <c:pt idx="26">
                  <c:v>2.9782183500000001</c:v>
                </c:pt>
                <c:pt idx="27">
                  <c:v>3.0027507452000002</c:v>
                </c:pt>
                <c:pt idx="28">
                  <c:v>2.7687355766000001</c:v>
                </c:pt>
                <c:pt idx="29">
                  <c:v>2.6182540978</c:v>
                </c:pt>
                <c:pt idx="30">
                  <c:v>2.4807360903000002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D-924D-A90E-C069811B29A5}"/>
            </c:ext>
          </c:extLst>
        </c:ser>
        <c:ser>
          <c:idx val="1"/>
          <c:order val="1"/>
          <c:tx>
            <c:strRef>
              <c:f>'19'!$H$5</c:f>
              <c:strCache>
                <c:ptCount val="1"/>
                <c:pt idx="0">
                  <c:v>India</c:v>
                </c:pt>
              </c:strCache>
            </c:strRef>
          </c:tx>
          <c:spPr>
            <a:ln w="28575">
              <a:solidFill>
                <a:srgbClr val="70AD47">
                  <a:alpha val="100000"/>
                </a:srgbClr>
              </a:solidFill>
              <a:round/>
            </a:ln>
          </c:spPr>
          <c:marker>
            <c:symbol val="none"/>
          </c:marker>
          <c:dPt>
            <c:idx val="39"/>
            <c:marker>
              <c:symbol val="circle"/>
              <c:size val="5"/>
              <c:spPr>
                <a:solidFill>
                  <a:srgbClr val="FABB00">
                    <a:alpha val="100000"/>
                  </a:srgbClr>
                </a:solidFill>
                <a:ln w="9525" cap="flat">
                  <a:solidFill>
                    <a:srgbClr val="70AD47">
                      <a:alpha val="100000"/>
                    </a:srgbClr>
                  </a:solidFill>
                  <a:prstDash val="dot"/>
                  <a:round/>
                </a:ln>
              </c:spPr>
            </c:marker>
            <c:bubble3D val="0"/>
            <c:spPr>
              <a:ln w="28575">
                <a:solidFill>
                  <a:srgbClr val="70AD47">
                    <a:alpha val="100000"/>
                  </a:srgbClr>
                </a:solidFill>
                <a:prstDash val="dot"/>
                <a:round/>
              </a:ln>
            </c:spPr>
            <c:extLst>
              <c:ext xmlns:c16="http://schemas.microsoft.com/office/drawing/2014/chart" uri="{C3380CC4-5D6E-409C-BE32-E72D297353CC}">
                <c16:uniqueId val="{00000002-316D-924D-A90E-C069811B29A5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04-316D-924D-A90E-C069811B29A5}"/>
              </c:ext>
            </c:extLst>
          </c:dPt>
          <c:cat>
            <c:strRef>
              <c:f>'19'!$B$6:$B$36</c:f>
              <c:strCache>
                <c:ptCount val="31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</c:strCache>
            </c:strRef>
          </c:cat>
          <c:val>
            <c:numRef>
              <c:f>'19'!$H$6:$H$36</c:f>
              <c:numCache>
                <c:formatCode>0.00</c:formatCode>
                <c:ptCount val="31"/>
                <c:pt idx="0">
                  <c:v>0.51830762730000002</c:v>
                </c:pt>
                <c:pt idx="1">
                  <c:v>0.57040184199999999</c:v>
                </c:pt>
                <c:pt idx="2">
                  <c:v>0.57906100549999995</c:v>
                </c:pt>
                <c:pt idx="3">
                  <c:v>0.59172830259999998</c:v>
                </c:pt>
                <c:pt idx="4">
                  <c:v>0.61180864729999995</c:v>
                </c:pt>
                <c:pt idx="5">
                  <c:v>0.62517298759999995</c:v>
                </c:pt>
                <c:pt idx="6">
                  <c:v>0.60685115329999995</c:v>
                </c:pt>
                <c:pt idx="7">
                  <c:v>0.62320452390000003</c:v>
                </c:pt>
                <c:pt idx="8">
                  <c:v>0.65677562089999997</c:v>
                </c:pt>
                <c:pt idx="9">
                  <c:v>0.69990109960000002</c:v>
                </c:pt>
                <c:pt idx="10">
                  <c:v>0.75769750950000003</c:v>
                </c:pt>
                <c:pt idx="11">
                  <c:v>0.7768338615</c:v>
                </c:pt>
                <c:pt idx="12">
                  <c:v>0.83097091599999995</c:v>
                </c:pt>
                <c:pt idx="13">
                  <c:v>0.94847676729999997</c:v>
                </c:pt>
                <c:pt idx="14">
                  <c:v>1.004364281</c:v>
                </c:pt>
                <c:pt idx="15">
                  <c:v>1.0709465533</c:v>
                </c:pt>
                <c:pt idx="16">
                  <c:v>1.2065335426999999</c:v>
                </c:pt>
                <c:pt idx="17">
                  <c:v>1.3132328122000001</c:v>
                </c:pt>
                <c:pt idx="18">
                  <c:v>1.4796869872</c:v>
                </c:pt>
                <c:pt idx="19">
                  <c:v>1.6520587410000001</c:v>
                </c:pt>
                <c:pt idx="20">
                  <c:v>1.6041141376000001</c:v>
                </c:pt>
                <c:pt idx="21">
                  <c:v>1.6621255198</c:v>
                </c:pt>
                <c:pt idx="22">
                  <c:v>1.6984167614000001</c:v>
                </c:pt>
                <c:pt idx="23">
                  <c:v>1.6186214110999999</c:v>
                </c:pt>
                <c:pt idx="24">
                  <c:v>1.6496889178</c:v>
                </c:pt>
                <c:pt idx="25">
                  <c:v>1.6867330138000001</c:v>
                </c:pt>
                <c:pt idx="26">
                  <c:v>1.6613269004</c:v>
                </c:pt>
                <c:pt idx="27">
                  <c:v>1.7057706441</c:v>
                </c:pt>
                <c:pt idx="28">
                  <c:v>1.566208544</c:v>
                </c:pt>
                <c:pt idx="29">
                  <c:v>1.7697228528</c:v>
                </c:pt>
                <c:pt idx="30">
                  <c:v>1.8208743705999999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D-924D-A90E-C069811B29A5}"/>
            </c:ext>
          </c:extLst>
        </c:ser>
        <c:ser>
          <c:idx val="2"/>
          <c:order val="2"/>
          <c:tx>
            <c:strRef>
              <c:f>'19'!$I$5</c:f>
              <c:strCache>
                <c:ptCount val="1"/>
                <c:pt idx="0">
                  <c:v>Italia</c:v>
                </c:pt>
              </c:strCache>
            </c:strRef>
          </c:tx>
          <c:spPr>
            <a:ln w="28575">
              <a:solidFill>
                <a:srgbClr val="00324B">
                  <a:alpha val="100000"/>
                </a:srgbClr>
              </a:solidFill>
              <a:round/>
            </a:ln>
          </c:spPr>
          <c:marker>
            <c:symbol val="none"/>
          </c:marker>
          <c:cat>
            <c:strRef>
              <c:f>'19'!$B$6:$B$36</c:f>
              <c:strCache>
                <c:ptCount val="31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</c:strCache>
            </c:strRef>
          </c:cat>
          <c:val>
            <c:numRef>
              <c:f>'19'!$I$6:$I$36</c:f>
              <c:numCache>
                <c:formatCode>0.00</c:formatCode>
                <c:ptCount val="31"/>
                <c:pt idx="0">
                  <c:v>4.7045775236000003</c:v>
                </c:pt>
                <c:pt idx="1">
                  <c:v>4.4747971091999998</c:v>
                </c:pt>
                <c:pt idx="2">
                  <c:v>4.4285491905000001</c:v>
                </c:pt>
                <c:pt idx="3">
                  <c:v>4.5160286771999996</c:v>
                </c:pt>
                <c:pt idx="4">
                  <c:v>4.6625758281999996</c:v>
                </c:pt>
                <c:pt idx="5">
                  <c:v>4.2933017966999998</c:v>
                </c:pt>
                <c:pt idx="6">
                  <c:v>4.4610608512000001</c:v>
                </c:pt>
                <c:pt idx="7">
                  <c:v>4.1160064147000002</c:v>
                </c:pt>
                <c:pt idx="8">
                  <c:v>3.7274364440999999</c:v>
                </c:pt>
                <c:pt idx="9">
                  <c:v>3.9463681787999998</c:v>
                </c:pt>
                <c:pt idx="10">
                  <c:v>3.9142807186000002</c:v>
                </c:pt>
                <c:pt idx="11">
                  <c:v>3.9437031844999999</c:v>
                </c:pt>
                <c:pt idx="12">
                  <c:v>3.8354564832000002</c:v>
                </c:pt>
                <c:pt idx="13">
                  <c:v>3.5527413121999998</c:v>
                </c:pt>
                <c:pt idx="14">
                  <c:v>3.4373390159000001</c:v>
                </c:pt>
                <c:pt idx="15">
                  <c:v>3.5652097512999998</c:v>
                </c:pt>
                <c:pt idx="16">
                  <c:v>3.3611321725000001</c:v>
                </c:pt>
                <c:pt idx="17">
                  <c:v>3.240376344</c:v>
                </c:pt>
                <c:pt idx="18">
                  <c:v>2.9240617423000002</c:v>
                </c:pt>
                <c:pt idx="19">
                  <c:v>2.8538711467</c:v>
                </c:pt>
                <c:pt idx="20">
                  <c:v>2.7091497434999998</c:v>
                </c:pt>
                <c:pt idx="21">
                  <c:v>2.7351861485</c:v>
                </c:pt>
                <c:pt idx="22">
                  <c:v>2.7884507730000001</c:v>
                </c:pt>
                <c:pt idx="23">
                  <c:v>2.7605495896000001</c:v>
                </c:pt>
                <c:pt idx="24">
                  <c:v>2.8793957632999998</c:v>
                </c:pt>
                <c:pt idx="25">
                  <c:v>2.8601628700999999</c:v>
                </c:pt>
                <c:pt idx="26">
                  <c:v>2.8109723188000002</c:v>
                </c:pt>
                <c:pt idx="27">
                  <c:v>2.8279708099</c:v>
                </c:pt>
                <c:pt idx="28">
                  <c:v>2.8319449471999998</c:v>
                </c:pt>
                <c:pt idx="29">
                  <c:v>2.7552683527999999</c:v>
                </c:pt>
                <c:pt idx="30">
                  <c:v>2.6377661955999998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16D-924D-A90E-C069811B29A5}"/>
            </c:ext>
          </c:extLst>
        </c:ser>
        <c:ser>
          <c:idx val="3"/>
          <c:order val="3"/>
          <c:tx>
            <c:strRef>
              <c:f>'19'!$J$5</c:f>
              <c:strCache>
                <c:ptCount val="1"/>
                <c:pt idx="0">
                  <c:v>Spagna</c:v>
                </c:pt>
              </c:strCache>
            </c:strRef>
          </c:tx>
          <c:spPr>
            <a:ln w="19050">
              <a:solidFill>
                <a:srgbClr val="C1002A">
                  <a:alpha val="100000"/>
                </a:srgbClr>
              </a:solidFill>
              <a:prstDash val="dashDot"/>
              <a:round/>
            </a:ln>
          </c:spPr>
          <c:marker>
            <c:symbol val="none"/>
          </c:marker>
          <c:cat>
            <c:strRef>
              <c:f>'19'!$B$6:$B$36</c:f>
              <c:strCache>
                <c:ptCount val="31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</c:strCache>
            </c:strRef>
          </c:cat>
          <c:val>
            <c:numRef>
              <c:f>'19'!$J$6:$J$36</c:f>
              <c:numCache>
                <c:formatCode>0.00</c:formatCode>
                <c:ptCount val="31"/>
                <c:pt idx="0">
                  <c:v>1.7122412291</c:v>
                </c:pt>
                <c:pt idx="1">
                  <c:v>1.7101740399000001</c:v>
                </c:pt>
                <c:pt idx="2">
                  <c:v>1.7736442954</c:v>
                </c:pt>
                <c:pt idx="3">
                  <c:v>1.8904967967999999</c:v>
                </c:pt>
                <c:pt idx="4">
                  <c:v>1.9792061763</c:v>
                </c:pt>
                <c:pt idx="5">
                  <c:v>1.799452746</c:v>
                </c:pt>
                <c:pt idx="6">
                  <c:v>2.030258946</c:v>
                </c:pt>
                <c:pt idx="7">
                  <c:v>1.8264692061000001</c:v>
                </c:pt>
                <c:pt idx="8">
                  <c:v>1.7816960706</c:v>
                </c:pt>
                <c:pt idx="9">
                  <c:v>1.8830311185999999</c:v>
                </c:pt>
                <c:pt idx="10">
                  <c:v>1.9336629058000001</c:v>
                </c:pt>
                <c:pt idx="11">
                  <c:v>2.0572246757000001</c:v>
                </c:pt>
                <c:pt idx="12">
                  <c:v>1.9798700972000001</c:v>
                </c:pt>
                <c:pt idx="13">
                  <c:v>1.8342312047</c:v>
                </c:pt>
                <c:pt idx="14">
                  <c:v>1.7622003485</c:v>
                </c:pt>
                <c:pt idx="15">
                  <c:v>1.8065425800999999</c:v>
                </c:pt>
                <c:pt idx="16">
                  <c:v>1.7432323058000001</c:v>
                </c:pt>
                <c:pt idx="17">
                  <c:v>1.8103851372999999</c:v>
                </c:pt>
                <c:pt idx="18">
                  <c:v>1.6631591042</c:v>
                </c:pt>
                <c:pt idx="19">
                  <c:v>1.6719409037999999</c:v>
                </c:pt>
                <c:pt idx="20">
                  <c:v>1.5955866166999999</c:v>
                </c:pt>
                <c:pt idx="21">
                  <c:v>1.6771678216000001</c:v>
                </c:pt>
                <c:pt idx="22">
                  <c:v>1.7080959098999999</c:v>
                </c:pt>
                <c:pt idx="23">
                  <c:v>1.7051384758999999</c:v>
                </c:pt>
                <c:pt idx="24">
                  <c:v>1.8083280210999999</c:v>
                </c:pt>
                <c:pt idx="25">
                  <c:v>1.8011004649</c:v>
                </c:pt>
                <c:pt idx="26">
                  <c:v>1.7737384891000001</c:v>
                </c:pt>
                <c:pt idx="27">
                  <c:v>1.7566694783000001</c:v>
                </c:pt>
                <c:pt idx="28">
                  <c:v>1.7469967365000001</c:v>
                </c:pt>
                <c:pt idx="29">
                  <c:v>1.7005474409000001</c:v>
                </c:pt>
                <c:pt idx="30">
                  <c:v>1.6798679162000001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16D-924D-A90E-C069811B2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1"/>
        <c:axId val="2222"/>
      </c:lineChart>
      <c:catAx>
        <c:axId val="1111"/>
        <c:scaling>
          <c:orientation val="minMax"/>
        </c:scaling>
        <c:delete val="0"/>
        <c:axPos val="b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low"/>
        <c:spPr>
          <a:noFill/>
          <a:ln>
            <a:noFill/>
            <a:round/>
          </a:ln>
        </c:spPr>
        <c:txPr>
          <a:bodyPr rot="0" vert="horz" anchor="ctr" anchorCtr="1"/>
          <a:lstStyle/>
          <a:p>
            <a:pPr>
              <a:defRPr sz="900" b="0" i="0" u="none" baseline="0">
                <a:solidFill>
                  <a:srgbClr val="000000"/>
                </a:solidFill>
                <a:latin typeface="Arial Narrow"/>
                <a:ea typeface="Arial Narrow"/>
              </a:defRPr>
            </a:pPr>
            <a:endParaRPr lang="it-IT"/>
          </a:p>
        </c:txPr>
        <c:crossAx val="2222"/>
        <c:crosses val="autoZero"/>
        <c:auto val="1"/>
        <c:lblAlgn val="ctr"/>
        <c:lblOffset val="0"/>
        <c:tickLblSkip val="5"/>
        <c:tickMarkSkip val="5"/>
        <c:noMultiLvlLbl val="1"/>
      </c:catAx>
      <c:valAx>
        <c:axId val="2222"/>
        <c:scaling>
          <c:orientation val="minMax"/>
          <c:max val="8"/>
        </c:scaling>
        <c:delete val="0"/>
        <c:axPos val="l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title>
          <c:tx>
            <c:rich>
              <a:bodyPr rot="0" vert="horz" anchor="ctr" anchorCtr="1"/>
              <a:lstStyle/>
              <a:p>
                <a:pPr>
                  <a:defRPr sz="1000" b="0" i="0" u="none" baseline="0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r>
                  <a:rPr lang="ko-KR" altLang="en-US" sz="1000" b="0" i="0" u="none" baseline="0">
                    <a:solidFill>
                      <a:srgbClr val="000000"/>
                    </a:solidFill>
                    <a:latin typeface="Calibri"/>
                    <a:ea typeface="Calibri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2.6763990267639901E-2"/>
              <c:y val="5.5233502538071071E-2"/>
            </c:manualLayout>
          </c:layout>
          <c:overlay val="0"/>
          <c:spPr>
            <a:noFill/>
            <a:ln>
              <a:noFill/>
              <a:round/>
            </a:ln>
          </c:spPr>
        </c:title>
        <c:numFmt formatCode="0" sourceLinked="0"/>
        <c:majorTickMark val="none"/>
        <c:minorTickMark val="none"/>
        <c:tickLblPos val="nextTo"/>
        <c:spPr>
          <a:noFill/>
          <a:ln>
            <a:noFill/>
            <a:round/>
          </a:ln>
        </c:spPr>
        <c:txPr>
          <a:bodyPr/>
          <a:lstStyle/>
          <a:p>
            <a:pPr>
              <a:defRPr sz="900" b="0" i="0" u="none" baseline="0">
                <a:solidFill>
                  <a:srgbClr val="000000"/>
                </a:solidFill>
                <a:latin typeface="Arial Narrow"/>
                <a:ea typeface="Arial Narrow"/>
              </a:defRPr>
            </a:pPr>
            <a:endParaRPr lang="it-IT"/>
          </a:p>
        </c:txPr>
        <c:crossAx val="1111"/>
        <c:crosses val="autoZero"/>
        <c:crossBetween val="midCat"/>
        <c:majorUnit val="2"/>
      </c:valAx>
      <c:spPr>
        <a:solidFill>
          <a:srgbClr val="EAEAEA">
            <a:alpha val="100000"/>
          </a:srgbClr>
        </a:solidFill>
        <a:ln w="9525" cap="flat">
          <a:solidFill>
            <a:srgbClr val="FFFFFF">
              <a:alpha val="100000"/>
            </a:srgbClr>
          </a:solidFill>
          <a:round/>
        </a:ln>
      </c:spPr>
    </c:plotArea>
    <c:legend>
      <c:legendPos val="t"/>
      <c:layout>
        <c:manualLayout>
          <c:xMode val="edge"/>
          <c:yMode val="edge"/>
          <c:x val="8.4686388711127672E-2"/>
          <c:y val="0"/>
          <c:w val="0.89730838201018381"/>
          <c:h val="0.12051084206335794"/>
        </c:manualLayout>
      </c:layout>
      <c:overlay val="1"/>
      <c:spPr>
        <a:noFill/>
        <a:ln>
          <a:noFill/>
          <a:round/>
        </a:ln>
      </c:spPr>
      <c:txPr>
        <a:bodyPr rot="0" vert="horz" anchor="ctr" anchorCtr="1"/>
        <a:lstStyle/>
        <a:p>
          <a:pPr>
            <a:defRPr sz="900" b="0" i="0" u="none" baseline="0">
              <a:solidFill>
                <a:srgbClr val="000000"/>
              </a:solidFill>
              <a:latin typeface="Arial Narrow"/>
              <a:ea typeface="Arial Narrow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>
        <a:alpha val="100000"/>
      </a:srgbClr>
    </a:solidFill>
    <a:ln>
      <a:noFill/>
      <a:round/>
    </a:ln>
  </c:spPr>
  <c:txPr>
    <a:bodyPr/>
    <a:lstStyle/>
    <a:p>
      <a:pPr>
        <a:defRPr sz="900" b="0" i="0" u="none" baseline="0">
          <a:solidFill>
            <a:srgbClr val="000000"/>
          </a:solidFill>
          <a:latin typeface="Arial Narrow"/>
          <a:ea typeface="Arial Narrow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9.2483961027912828E-2"/>
          <c:y val="8.8492222098676021E-2"/>
          <c:w val="0.86512794061547504"/>
          <c:h val="0.82035497161609461"/>
        </c:manualLayout>
      </c:layout>
      <c:lineChart>
        <c:grouping val="standard"/>
        <c:varyColors val="0"/>
        <c:ser>
          <c:idx val="0"/>
          <c:order val="0"/>
          <c:tx>
            <c:strRef>
              <c:f>'20'!$B$5</c:f>
              <c:strCache>
                <c:ptCount val="1"/>
                <c:pt idx="0">
                  <c:v>Francia</c:v>
                </c:pt>
              </c:strCache>
            </c:strRef>
          </c:tx>
          <c:spPr>
            <a:ln w="19050">
              <a:solidFill>
                <a:srgbClr val="538DD5">
                  <a:alpha val="100000"/>
                </a:srgbClr>
              </a:solidFill>
              <a:round/>
            </a:ln>
          </c:spPr>
          <c:marker>
            <c:symbol val="none"/>
          </c:marker>
          <c:cat>
            <c:numRef>
              <c:f>'20'!$C$4:$AH$4</c:f>
              <c:numCache>
                <c:formatCode>General</c:formatCode>
                <c:ptCount val="32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</c:numCache>
            </c:numRef>
          </c:cat>
          <c:val>
            <c:numRef>
              <c:f>'20'!$C$5:$AH$5</c:f>
              <c:numCache>
                <c:formatCode>0</c:formatCode>
                <c:ptCount val="32"/>
                <c:pt idx="0">
                  <c:v>100</c:v>
                </c:pt>
                <c:pt idx="1">
                  <c:v>104.10724472333099</c:v>
                </c:pt>
                <c:pt idx="2">
                  <c:v>105.70450656018301</c:v>
                </c:pt>
                <c:pt idx="3">
                  <c:v>115.402167712493</c:v>
                </c:pt>
                <c:pt idx="4">
                  <c:v>130.80433542498599</c:v>
                </c:pt>
                <c:pt idx="5">
                  <c:v>136.67997718197401</c:v>
                </c:pt>
                <c:pt idx="6">
                  <c:v>151.96805476326301</c:v>
                </c:pt>
                <c:pt idx="7">
                  <c:v>163.14888762122101</c:v>
                </c:pt>
                <c:pt idx="8">
                  <c:v>174.21563034797501</c:v>
                </c:pt>
                <c:pt idx="9">
                  <c:v>202.33884768967499</c:v>
                </c:pt>
                <c:pt idx="10">
                  <c:v>205.98973188819201</c:v>
                </c:pt>
                <c:pt idx="11">
                  <c:v>200.11409013120399</c:v>
                </c:pt>
                <c:pt idx="12">
                  <c:v>197.71819737592699</c:v>
                </c:pt>
                <c:pt idx="13">
                  <c:v>207.358813462635</c:v>
                </c:pt>
                <c:pt idx="14">
                  <c:v>212.49286936679999</c:v>
                </c:pt>
                <c:pt idx="15">
                  <c:v>225.27096406160899</c:v>
                </c:pt>
                <c:pt idx="16">
                  <c:v>232.915002852253</c:v>
                </c:pt>
                <c:pt idx="17">
                  <c:v>239.018824871649</c:v>
                </c:pt>
                <c:pt idx="18">
                  <c:v>198.51682829435299</c:v>
                </c:pt>
                <c:pt idx="19">
                  <c:v>225.38505419281199</c:v>
                </c:pt>
                <c:pt idx="20">
                  <c:v>244.43810610382201</c:v>
                </c:pt>
                <c:pt idx="21">
                  <c:v>252.48146035367901</c:v>
                </c:pt>
                <c:pt idx="22">
                  <c:v>249.401026811181</c:v>
                </c:pt>
                <c:pt idx="23">
                  <c:v>249.74329720479199</c:v>
                </c:pt>
                <c:pt idx="24">
                  <c:v>260.41072447233302</c:v>
                </c:pt>
                <c:pt idx="25">
                  <c:v>258.47119224187099</c:v>
                </c:pt>
                <c:pt idx="26">
                  <c:v>270.27952082144901</c:v>
                </c:pt>
                <c:pt idx="27">
                  <c:v>281.23217341699899</c:v>
                </c:pt>
                <c:pt idx="28">
                  <c:v>290.87278950370802</c:v>
                </c:pt>
                <c:pt idx="29">
                  <c:v>243.717170564746</c:v>
                </c:pt>
                <c:pt idx="30">
                  <c:v>282.34386765544798</c:v>
                </c:pt>
                <c:pt idx="31">
                  <c:v>334.96001140901302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AB-FB47-B0EE-503F3F96597D}"/>
            </c:ext>
          </c:extLst>
        </c:ser>
        <c:ser>
          <c:idx val="1"/>
          <c:order val="1"/>
          <c:tx>
            <c:strRef>
              <c:f>'20'!$B$6</c:f>
              <c:strCache>
                <c:ptCount val="1"/>
                <c:pt idx="0">
                  <c:v>Germania</c:v>
                </c:pt>
              </c:strCache>
            </c:strRef>
          </c:tx>
          <c:spPr>
            <a:ln w="28575">
              <a:solidFill>
                <a:srgbClr val="FABB00">
                  <a:alpha val="100000"/>
                </a:srgbClr>
              </a:solidFill>
              <a:round/>
            </a:ln>
          </c:spPr>
          <c:marker>
            <c:symbol val="none"/>
          </c:marker>
          <c:cat>
            <c:numRef>
              <c:f>'20'!$C$4:$AH$4</c:f>
              <c:numCache>
                <c:formatCode>General</c:formatCode>
                <c:ptCount val="32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</c:numCache>
            </c:numRef>
          </c:cat>
          <c:val>
            <c:numRef>
              <c:f>'20'!$C$6:$AH$6</c:f>
              <c:numCache>
                <c:formatCode>0</c:formatCode>
                <c:ptCount val="32"/>
                <c:pt idx="0">
                  <c:v>100</c:v>
                </c:pt>
                <c:pt idx="1">
                  <c:v>102.062807881773</c:v>
                </c:pt>
                <c:pt idx="2">
                  <c:v>99.938423645320199</c:v>
                </c:pt>
                <c:pt idx="3">
                  <c:v>110.56034482758599</c:v>
                </c:pt>
                <c:pt idx="4">
                  <c:v>122.198275862069</c:v>
                </c:pt>
                <c:pt idx="5">
                  <c:v>126.139162561576</c:v>
                </c:pt>
                <c:pt idx="6">
                  <c:v>139.25492610837401</c:v>
                </c:pt>
                <c:pt idx="7">
                  <c:v>149.32266009852199</c:v>
                </c:pt>
                <c:pt idx="8">
                  <c:v>157.01970443349799</c:v>
                </c:pt>
                <c:pt idx="9">
                  <c:v>183.959359605911</c:v>
                </c:pt>
                <c:pt idx="10">
                  <c:v>196.520935960591</c:v>
                </c:pt>
                <c:pt idx="11">
                  <c:v>200.52339901477799</c:v>
                </c:pt>
                <c:pt idx="12">
                  <c:v>204.556650246305</c:v>
                </c:pt>
                <c:pt idx="13">
                  <c:v>225.21551724137899</c:v>
                </c:pt>
                <c:pt idx="14">
                  <c:v>240.270935960591</c:v>
                </c:pt>
                <c:pt idx="15">
                  <c:v>271.705665024631</c:v>
                </c:pt>
                <c:pt idx="16">
                  <c:v>296.79802955665002</c:v>
                </c:pt>
                <c:pt idx="17">
                  <c:v>302.74014778325102</c:v>
                </c:pt>
                <c:pt idx="18">
                  <c:v>247.229064039409</c:v>
                </c:pt>
                <c:pt idx="19">
                  <c:v>292.36453201970397</c:v>
                </c:pt>
                <c:pt idx="20">
                  <c:v>326.016009852217</c:v>
                </c:pt>
                <c:pt idx="21">
                  <c:v>335.74507389162602</c:v>
                </c:pt>
                <c:pt idx="22">
                  <c:v>335.00615763546801</c:v>
                </c:pt>
                <c:pt idx="23">
                  <c:v>346.36699507389199</c:v>
                </c:pt>
                <c:pt idx="24">
                  <c:v>368.16502463054201</c:v>
                </c:pt>
                <c:pt idx="25">
                  <c:v>371.151477832512</c:v>
                </c:pt>
                <c:pt idx="26">
                  <c:v>394.67364532019701</c:v>
                </c:pt>
                <c:pt idx="27">
                  <c:v>406.61945812807897</c:v>
                </c:pt>
                <c:pt idx="28">
                  <c:v>409.60591133004903</c:v>
                </c:pt>
                <c:pt idx="29">
                  <c:v>372.29301108374398</c:v>
                </c:pt>
                <c:pt idx="30">
                  <c:v>426.15286330049298</c:v>
                </c:pt>
                <c:pt idx="31">
                  <c:v>485.23552955665002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AB-FB47-B0EE-503F3F96597D}"/>
            </c:ext>
          </c:extLst>
        </c:ser>
        <c:ser>
          <c:idx val="2"/>
          <c:order val="2"/>
          <c:tx>
            <c:strRef>
              <c:f>'20'!$B$7</c:f>
              <c:strCache>
                <c:ptCount val="1"/>
                <c:pt idx="0">
                  <c:v>Italia</c:v>
                </c:pt>
              </c:strCache>
            </c:strRef>
          </c:tx>
          <c:spPr>
            <a:ln w="28575">
              <a:solidFill>
                <a:srgbClr val="00324B">
                  <a:alpha val="100000"/>
                </a:srgbClr>
              </a:solidFill>
              <a:round/>
            </a:ln>
          </c:spPr>
          <c:marker>
            <c:symbol val="none"/>
          </c:marker>
          <c:cat>
            <c:numRef>
              <c:f>'20'!$C$4:$AH$4</c:f>
              <c:numCache>
                <c:formatCode>General</c:formatCode>
                <c:ptCount val="32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</c:numCache>
            </c:numRef>
          </c:cat>
          <c:val>
            <c:numRef>
              <c:f>'20'!$C$7:$AH$7</c:f>
              <c:numCache>
                <c:formatCode>0</c:formatCode>
                <c:ptCount val="32"/>
                <c:pt idx="0">
                  <c:v>100</c:v>
                </c:pt>
                <c:pt idx="1">
                  <c:v>99.853907962016095</c:v>
                </c:pt>
                <c:pt idx="2">
                  <c:v>105.040175310446</c:v>
                </c:pt>
                <c:pt idx="3">
                  <c:v>116.58144631117599</c:v>
                </c:pt>
                <c:pt idx="4">
                  <c:v>130.02191380569801</c:v>
                </c:pt>
                <c:pt idx="5">
                  <c:v>144.41197954711501</c:v>
                </c:pt>
                <c:pt idx="6">
                  <c:v>154.85756026296599</c:v>
                </c:pt>
                <c:pt idx="7">
                  <c:v>160.18991964937899</c:v>
                </c:pt>
                <c:pt idx="8">
                  <c:v>161.43170197224299</c:v>
                </c:pt>
                <c:pt idx="9">
                  <c:v>190.211833455077</c:v>
                </c:pt>
                <c:pt idx="10">
                  <c:v>199.41563184806401</c:v>
                </c:pt>
                <c:pt idx="11">
                  <c:v>196.56683710737801</c:v>
                </c:pt>
                <c:pt idx="12">
                  <c:v>193.27976625273899</c:v>
                </c:pt>
                <c:pt idx="13">
                  <c:v>207.74287801314799</c:v>
                </c:pt>
                <c:pt idx="14">
                  <c:v>219.065010956903</c:v>
                </c:pt>
                <c:pt idx="15">
                  <c:v>242.512783053324</c:v>
                </c:pt>
                <c:pt idx="16">
                  <c:v>266.39883126369602</c:v>
                </c:pt>
                <c:pt idx="17">
                  <c:v>269.539810080351</c:v>
                </c:pt>
                <c:pt idx="18">
                  <c:v>213.07523739956201</c:v>
                </c:pt>
                <c:pt idx="19">
                  <c:v>246.45726807889</c:v>
                </c:pt>
                <c:pt idx="20">
                  <c:v>274.57998539079603</c:v>
                </c:pt>
                <c:pt idx="21">
                  <c:v>285.02556610664698</c:v>
                </c:pt>
                <c:pt idx="22">
                  <c:v>285.02556610664698</c:v>
                </c:pt>
                <c:pt idx="23">
                  <c:v>291.38056975894801</c:v>
                </c:pt>
                <c:pt idx="24">
                  <c:v>301.16873630387198</c:v>
                </c:pt>
                <c:pt idx="25">
                  <c:v>304.82103725347002</c:v>
                </c:pt>
                <c:pt idx="26">
                  <c:v>328.04967129291498</c:v>
                </c:pt>
                <c:pt idx="27">
                  <c:v>339.88312636961302</c:v>
                </c:pt>
                <c:pt idx="28">
                  <c:v>350.91307523739999</c:v>
                </c:pt>
                <c:pt idx="29">
                  <c:v>319.004967129291</c:v>
                </c:pt>
                <c:pt idx="30">
                  <c:v>380.40255661066499</c:v>
                </c:pt>
                <c:pt idx="31">
                  <c:v>456.32585829072298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AB-FB47-B0EE-503F3F96597D}"/>
            </c:ext>
          </c:extLst>
        </c:ser>
        <c:ser>
          <c:idx val="3"/>
          <c:order val="3"/>
          <c:tx>
            <c:strRef>
              <c:f>'20'!$B$8</c:f>
              <c:strCache>
                <c:ptCount val="1"/>
                <c:pt idx="0">
                  <c:v>Spagna</c:v>
                </c:pt>
              </c:strCache>
            </c:strRef>
          </c:tx>
          <c:spPr>
            <a:ln w="19050">
              <a:solidFill>
                <a:srgbClr val="C1002A">
                  <a:alpha val="100000"/>
                </a:srgbClr>
              </a:solidFill>
              <a:prstDash val="dashDot"/>
              <a:round/>
            </a:ln>
          </c:spPr>
          <c:marker>
            <c:symbol val="none"/>
          </c:marker>
          <c:cat>
            <c:numRef>
              <c:f>'20'!$C$4:$AH$4</c:f>
              <c:numCache>
                <c:formatCode>General</c:formatCode>
                <c:ptCount val="32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</c:numCache>
            </c:numRef>
          </c:cat>
          <c:val>
            <c:numRef>
              <c:f>'20'!$C$8:$AH$8</c:f>
              <c:numCache>
                <c:formatCode>0</c:formatCode>
                <c:ptCount val="32"/>
                <c:pt idx="0">
                  <c:v>100</c:v>
                </c:pt>
                <c:pt idx="1">
                  <c:v>101.232032854209</c:v>
                </c:pt>
                <c:pt idx="2">
                  <c:v>110.06160164271</c:v>
                </c:pt>
                <c:pt idx="3">
                  <c:v>126.48870636550301</c:v>
                </c:pt>
                <c:pt idx="4">
                  <c:v>152.77207392197101</c:v>
                </c:pt>
                <c:pt idx="5">
                  <c:v>172.89527720739201</c:v>
                </c:pt>
                <c:pt idx="6">
                  <c:v>182.34086242299799</c:v>
                </c:pt>
                <c:pt idx="7">
                  <c:v>205.133470225873</c:v>
                </c:pt>
                <c:pt idx="8">
                  <c:v>201.232032854209</c:v>
                </c:pt>
                <c:pt idx="9">
                  <c:v>256.26283367556499</c:v>
                </c:pt>
                <c:pt idx="10">
                  <c:v>267.55646817248498</c:v>
                </c:pt>
                <c:pt idx="11">
                  <c:v>272.89527720739198</c:v>
                </c:pt>
                <c:pt idx="12">
                  <c:v>283.36755646817198</c:v>
                </c:pt>
                <c:pt idx="13">
                  <c:v>301.43737166324399</c:v>
                </c:pt>
                <c:pt idx="14">
                  <c:v>317.86447638603698</c:v>
                </c:pt>
                <c:pt idx="15">
                  <c:v>349.48665297741297</c:v>
                </c:pt>
                <c:pt idx="16">
                  <c:v>379.46611909650898</c:v>
                </c:pt>
                <c:pt idx="17">
                  <c:v>393.01848049281301</c:v>
                </c:pt>
                <c:pt idx="18">
                  <c:v>334.702258726899</c:v>
                </c:pt>
                <c:pt idx="19">
                  <c:v>394.04517453798798</c:v>
                </c:pt>
                <c:pt idx="20">
                  <c:v>452.15605749486599</c:v>
                </c:pt>
                <c:pt idx="21">
                  <c:v>471.86858316221799</c:v>
                </c:pt>
                <c:pt idx="22">
                  <c:v>491.37577002053399</c:v>
                </c:pt>
                <c:pt idx="23">
                  <c:v>501.64271047227902</c:v>
                </c:pt>
                <c:pt idx="24">
                  <c:v>522.79260780287495</c:v>
                </c:pt>
                <c:pt idx="25">
                  <c:v>537.98767967145795</c:v>
                </c:pt>
                <c:pt idx="26">
                  <c:v>581.31416837782297</c:v>
                </c:pt>
                <c:pt idx="27">
                  <c:v>602.66940451745404</c:v>
                </c:pt>
                <c:pt idx="28">
                  <c:v>612.52566735112896</c:v>
                </c:pt>
                <c:pt idx="29">
                  <c:v>553.43121149897297</c:v>
                </c:pt>
                <c:pt idx="30">
                  <c:v>660.030595482546</c:v>
                </c:pt>
                <c:pt idx="31">
                  <c:v>816.53449691991796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9AB-FB47-B0EE-503F3F965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1"/>
        <c:axId val="2222"/>
      </c:lineChart>
      <c:catAx>
        <c:axId val="1111"/>
        <c:scaling>
          <c:orientation val="minMax"/>
        </c:scaling>
        <c:delete val="0"/>
        <c:axPos val="b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>
            <a:noFill/>
            <a:round/>
          </a:ln>
        </c:spPr>
        <c:txPr>
          <a:bodyPr rot="0" vert="horz" anchor="ctr" anchorCtr="1"/>
          <a:lstStyle/>
          <a:p>
            <a:pPr>
              <a:defRPr sz="900" b="0" i="0" u="none" baseline="0">
                <a:solidFill>
                  <a:srgbClr val="000000"/>
                </a:solidFill>
                <a:latin typeface="Arial Narrow"/>
                <a:ea typeface="Arial Narrow"/>
              </a:defRPr>
            </a:pPr>
            <a:endParaRPr lang="it-IT"/>
          </a:p>
        </c:txPr>
        <c:crossAx val="2222"/>
        <c:crosses val="autoZero"/>
        <c:auto val="1"/>
        <c:lblAlgn val="ctr"/>
        <c:lblOffset val="0"/>
        <c:tickLblSkip val="3"/>
        <c:tickMarkSkip val="3"/>
        <c:noMultiLvlLbl val="1"/>
      </c:catAx>
      <c:valAx>
        <c:axId val="2222"/>
        <c:scaling>
          <c:logBase val="2"/>
          <c:orientation val="minMax"/>
          <c:max val="700"/>
          <c:min val="100"/>
        </c:scaling>
        <c:delete val="0"/>
        <c:axPos val="l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title>
          <c:tx>
            <c:rich>
              <a:bodyPr rot="0" vert="horz" anchor="ctr" anchorCtr="1"/>
              <a:lstStyle/>
              <a:p>
                <a:pPr>
                  <a:defRPr sz="1000" b="0" i="0" u="none" baseline="0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r>
                  <a:rPr lang="ko-KR" altLang="en-US" sz="1000" b="0" i="0" u="none" baseline="0">
                    <a:solidFill>
                      <a:srgbClr val="000000"/>
                    </a:solidFill>
                    <a:latin typeface="Calibri"/>
                    <a:ea typeface="Calibri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2.680700720200855E-2"/>
              <c:y val="5.5742220762891849E-2"/>
            </c:manualLayout>
          </c:layout>
          <c:overlay val="0"/>
          <c:spPr>
            <a:noFill/>
            <a:ln>
              <a:noFill/>
              <a:round/>
            </a:ln>
          </c:spPr>
        </c:title>
        <c:numFmt formatCode="0" sourceLinked="0"/>
        <c:majorTickMark val="none"/>
        <c:minorTickMark val="none"/>
        <c:tickLblPos val="nextTo"/>
        <c:spPr>
          <a:noFill/>
          <a:ln>
            <a:noFill/>
            <a:round/>
          </a:ln>
        </c:spPr>
        <c:txPr>
          <a:bodyPr/>
          <a:lstStyle/>
          <a:p>
            <a:pPr>
              <a:defRPr sz="900" b="0" i="0" u="none" baseline="0">
                <a:solidFill>
                  <a:srgbClr val="000000"/>
                </a:solidFill>
                <a:latin typeface="Arial Narrow"/>
                <a:ea typeface="Arial Narrow"/>
              </a:defRPr>
            </a:pPr>
            <a:endParaRPr lang="it-IT"/>
          </a:p>
        </c:txPr>
        <c:crossAx val="1111"/>
        <c:crosses val="autoZero"/>
        <c:crossBetween val="midCat"/>
      </c:valAx>
      <c:spPr>
        <a:solidFill>
          <a:srgbClr val="EAEAEA">
            <a:alpha val="100000"/>
          </a:srgbClr>
        </a:solidFill>
        <a:ln w="9525" cap="flat">
          <a:solidFill>
            <a:srgbClr val="FFFFFF">
              <a:alpha val="100000"/>
            </a:srgbClr>
          </a:solidFill>
          <a:round/>
        </a:ln>
      </c:spPr>
    </c:plotArea>
    <c:legend>
      <c:legendPos val="t"/>
      <c:overlay val="0"/>
      <c:spPr>
        <a:noFill/>
        <a:ln>
          <a:noFill/>
          <a:round/>
        </a:ln>
      </c:spPr>
      <c:txPr>
        <a:bodyPr rot="0" vert="horz" anchor="ctr" anchorCtr="1"/>
        <a:lstStyle/>
        <a:p>
          <a:pPr>
            <a:defRPr sz="900" b="0" i="0" u="none" baseline="0">
              <a:solidFill>
                <a:srgbClr val="000000"/>
              </a:solidFill>
              <a:latin typeface="Arial Narrow"/>
              <a:ea typeface="Arial Narrow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>
        <a:alpha val="100000"/>
      </a:srgbClr>
    </a:solidFill>
    <a:ln>
      <a:noFill/>
      <a:round/>
    </a:ln>
  </c:spPr>
  <c:txPr>
    <a:bodyPr/>
    <a:lstStyle/>
    <a:p>
      <a:pPr>
        <a:defRPr sz="900" b="0" i="0" u="none" baseline="0">
          <a:solidFill>
            <a:srgbClr val="000000"/>
          </a:solidFill>
          <a:latin typeface="Arial Narrow"/>
          <a:ea typeface="Arial Narrow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8.5971173996283998E-2"/>
          <c:y val="0.13554215205919701"/>
          <c:w val="0.85935412754906626"/>
          <c:h val="0.80445213300573593"/>
        </c:manualLayout>
      </c:layout>
      <c:areaChart>
        <c:grouping val="standard"/>
        <c:varyColors val="0"/>
        <c:ser>
          <c:idx val="2"/>
          <c:order val="0"/>
          <c:tx>
            <c:strRef>
              <c:f>'20'!$B$13</c:f>
              <c:strCache>
                <c:ptCount val="1"/>
                <c:pt idx="0">
                  <c:v>Saldo % Pil</c:v>
                </c:pt>
              </c:strCache>
            </c:strRef>
          </c:tx>
          <c:spPr>
            <a:solidFill>
              <a:srgbClr val="70AD47">
                <a:alpha val="100000"/>
              </a:srgbClr>
            </a:solidFill>
            <a:ln>
              <a:noFill/>
              <a:round/>
            </a:ln>
          </c:spPr>
          <c:cat>
            <c:strRef>
              <c:f>'20'!$C$12:$AH$12</c:f>
              <c:strCache>
                <c:ptCount val="32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</c:strCache>
            </c:strRef>
          </c:cat>
          <c:val>
            <c:numRef>
              <c:f>'20'!$C$13:$AH$13</c:f>
              <c:numCache>
                <c:formatCode>0.0</c:formatCode>
                <c:ptCount val="32"/>
                <c:pt idx="0">
                  <c:v>-1.0435301132975601</c:v>
                </c:pt>
                <c:pt idx="1">
                  <c:v>-0.69730897662542002</c:v>
                </c:pt>
                <c:pt idx="2">
                  <c:v>1.9571192963166599</c:v>
                </c:pt>
                <c:pt idx="3">
                  <c:v>2.01059344935683</c:v>
                </c:pt>
                <c:pt idx="4">
                  <c:v>2.3488812200823799</c:v>
                </c:pt>
                <c:pt idx="5">
                  <c:v>3.3275295028051799</c:v>
                </c:pt>
                <c:pt idx="6">
                  <c:v>2.4354647450515401</c:v>
                </c:pt>
                <c:pt idx="7">
                  <c:v>2.15072719259586</c:v>
                </c:pt>
                <c:pt idx="8">
                  <c:v>1.19128658951668</c:v>
                </c:pt>
                <c:pt idx="9">
                  <c:v>0.153040676600884</c:v>
                </c:pt>
                <c:pt idx="10">
                  <c:v>0.70546737213403798</c:v>
                </c:pt>
                <c:pt idx="11">
                  <c:v>0.58505517292453801</c:v>
                </c:pt>
                <c:pt idx="12">
                  <c:v>0.114720011472003</c:v>
                </c:pt>
                <c:pt idx="13">
                  <c:v>-8.2627556290025897E-2</c:v>
                </c:pt>
                <c:pt idx="14">
                  <c:v>-0.62935190144616504</c:v>
                </c:pt>
                <c:pt idx="15">
                  <c:v>-1.32028080118503</c:v>
                </c:pt>
                <c:pt idx="16">
                  <c:v>-0.53257369333663795</c:v>
                </c:pt>
                <c:pt idx="17">
                  <c:v>-0.79990230200891599</c:v>
                </c:pt>
                <c:pt idx="18">
                  <c:v>-0.37405693273315399</c:v>
                </c:pt>
                <c:pt idx="19">
                  <c:v>-1.8618506795755001</c:v>
                </c:pt>
                <c:pt idx="20">
                  <c:v>-1.54657933042213</c:v>
                </c:pt>
                <c:pt idx="21">
                  <c:v>0.60945579906426905</c:v>
                </c:pt>
                <c:pt idx="22">
                  <c:v>1.8105158730158699</c:v>
                </c:pt>
                <c:pt idx="23">
                  <c:v>2.5808037360206502</c:v>
                </c:pt>
                <c:pt idx="24">
                  <c:v>2.5250694696145999</c:v>
                </c:pt>
                <c:pt idx="25">
                  <c:v>2.9307701379879698</c:v>
                </c:pt>
                <c:pt idx="26">
                  <c:v>2.7409881377404099</c:v>
                </c:pt>
                <c:pt idx="27">
                  <c:v>2.2185841707124299</c:v>
                </c:pt>
                <c:pt idx="28">
                  <c:v>3.12813091394858</c:v>
                </c:pt>
                <c:pt idx="29">
                  <c:v>3.8103251053582201</c:v>
                </c:pt>
                <c:pt idx="30">
                  <c:v>2.2561783296973701</c:v>
                </c:pt>
                <c:pt idx="31">
                  <c:v>-1.60897234443746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CC-C440-AE2A-CFA159C29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1"/>
        <c:axId val="2222"/>
      </c:areaChart>
      <c:lineChart>
        <c:grouping val="standard"/>
        <c:varyColors val="0"/>
        <c:ser>
          <c:idx val="4"/>
          <c:order val="1"/>
          <c:tx>
            <c:strRef>
              <c:f>'20'!$B$14</c:f>
              <c:strCache>
                <c:ptCount val="1"/>
                <c:pt idx="0">
                  <c:v>Saldo normalizzato</c:v>
                </c:pt>
              </c:strCache>
            </c:strRef>
          </c:tx>
          <c:spPr>
            <a:ln w="28575">
              <a:solidFill>
                <a:srgbClr val="5B9BD5">
                  <a:alpha val="100000"/>
                </a:srgbClr>
              </a:solidFill>
              <a:round/>
            </a:ln>
          </c:spPr>
          <c:marker>
            <c:symbol val="none"/>
          </c:marker>
          <c:cat>
            <c:strRef>
              <c:f>'20'!$C$12:$AH$12</c:f>
              <c:strCache>
                <c:ptCount val="32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</c:strCache>
            </c:strRef>
          </c:cat>
          <c:val>
            <c:numRef>
              <c:f>'20'!$C$14:$AH$14</c:f>
              <c:numCache>
                <c:formatCode>0.0</c:formatCode>
                <c:ptCount val="32"/>
                <c:pt idx="0">
                  <c:v>-3.69328174463595</c:v>
                </c:pt>
                <c:pt idx="1">
                  <c:v>-2.5311942959001899</c:v>
                </c:pt>
                <c:pt idx="2">
                  <c:v>6.5974796145292904</c:v>
                </c:pt>
                <c:pt idx="3">
                  <c:v>6.1876247504990003</c:v>
                </c:pt>
                <c:pt idx="4">
                  <c:v>6.3003881755747999</c:v>
                </c:pt>
                <c:pt idx="5">
                  <c:v>9.5290858725761698</c:v>
                </c:pt>
                <c:pt idx="6">
                  <c:v>6.7203624465139704</c:v>
                </c:pt>
                <c:pt idx="7">
                  <c:v>5.8908739739256397</c:v>
                </c:pt>
                <c:pt idx="8">
                  <c:v>3.2710280373831799</c:v>
                </c:pt>
                <c:pt idx="9">
                  <c:v>0.36615918288687199</c:v>
                </c:pt>
                <c:pt idx="10">
                  <c:v>1.71385991058122</c:v>
                </c:pt>
                <c:pt idx="11">
                  <c:v>1.489722798416</c:v>
                </c:pt>
                <c:pt idx="12">
                  <c:v>0.30326004548901098</c:v>
                </c:pt>
                <c:pt idx="13">
                  <c:v>-0.210526315789482</c:v>
                </c:pt>
                <c:pt idx="14">
                  <c:v>-1.54300722258699</c:v>
                </c:pt>
                <c:pt idx="15">
                  <c:v>-2.9948867786705602</c:v>
                </c:pt>
                <c:pt idx="16">
                  <c:v>-1.16531165311653</c:v>
                </c:pt>
                <c:pt idx="17">
                  <c:v>-1.7441086406603701</c:v>
                </c:pt>
                <c:pt idx="18">
                  <c:v>-1.0011878499915201</c:v>
                </c:pt>
                <c:pt idx="19">
                  <c:v>-4.2565266742338199</c:v>
                </c:pt>
                <c:pt idx="20">
                  <c:v>-3.2805866460825901</c:v>
                </c:pt>
                <c:pt idx="21">
                  <c:v>1.2848799480856601</c:v>
                </c:pt>
                <c:pt idx="22">
                  <c:v>3.8871139510117101</c:v>
                </c:pt>
                <c:pt idx="23">
                  <c:v>5.5570256681661796</c:v>
                </c:pt>
                <c:pt idx="24">
                  <c:v>5.3398058252427196</c:v>
                </c:pt>
                <c:pt idx="25">
                  <c:v>6.3320168174289702</c:v>
                </c:pt>
                <c:pt idx="26">
                  <c:v>5.5960498471667099</c:v>
                </c:pt>
                <c:pt idx="27">
                  <c:v>4.4092898014136699</c:v>
                </c:pt>
                <c:pt idx="28">
                  <c:v>6.2126906920185796</c:v>
                </c:pt>
                <c:pt idx="29">
                  <c:v>7.8121094454444799</c:v>
                </c:pt>
                <c:pt idx="30">
                  <c:v>4.0285015558697204</c:v>
                </c:pt>
                <c:pt idx="31">
                  <c:v>-2.3996227908741399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CC-C440-AE2A-CFA159C29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"/>
        <c:axId val="2222"/>
      </c:lineChart>
      <c:catAx>
        <c:axId val="1111"/>
        <c:scaling>
          <c:orientation val="minMax"/>
        </c:scaling>
        <c:delete val="0"/>
        <c:axPos val="b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low"/>
        <c:spPr>
          <a:noFill/>
          <a:ln>
            <a:noFill/>
            <a:round/>
          </a:ln>
        </c:spPr>
        <c:txPr>
          <a:bodyPr rot="0" vert="horz" anchor="ctr" anchorCtr="1"/>
          <a:lstStyle/>
          <a:p>
            <a:pPr>
              <a:defRPr sz="800" b="0" i="0" u="none" baseline="0">
                <a:solidFill>
                  <a:srgbClr val="000000"/>
                </a:solidFill>
                <a:latin typeface="Arial Narrow"/>
                <a:ea typeface="Arial Narrow"/>
              </a:defRPr>
            </a:pPr>
            <a:endParaRPr lang="it-IT"/>
          </a:p>
        </c:txPr>
        <c:crossAx val="2222"/>
        <c:crosses val="autoZero"/>
        <c:auto val="1"/>
        <c:lblAlgn val="ctr"/>
        <c:lblOffset val="0"/>
        <c:tickLblSkip val="3"/>
        <c:tickMarkSkip val="3"/>
        <c:noMultiLvlLbl val="1"/>
      </c:catAx>
      <c:valAx>
        <c:axId val="2222"/>
        <c:scaling>
          <c:orientation val="minMax"/>
        </c:scaling>
        <c:delete val="0"/>
        <c:axPos val="l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title>
          <c:tx>
            <c:rich>
              <a:bodyPr rot="0" vert="horz" anchor="ctr" anchorCtr="1"/>
              <a:lstStyle/>
              <a:p>
                <a:pPr>
                  <a:defRPr sz="1000" b="0" i="0" u="none" baseline="0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r>
                  <a:rPr lang="ko-KR" altLang="en-US" sz="1000" b="0" i="0" u="none" baseline="0">
                    <a:solidFill>
                      <a:srgbClr val="000000"/>
                    </a:solidFill>
                    <a:latin typeface="Calibri"/>
                    <a:ea typeface="Calibri"/>
                  </a:rPr>
                  <a:t>mrd €</a:t>
                </a:r>
              </a:p>
            </c:rich>
          </c:tx>
          <c:layout>
            <c:manualLayout>
              <c:xMode val="edge"/>
              <c:yMode val="edge"/>
              <c:x val="0"/>
              <c:y val="6.8092492151678549E-2"/>
            </c:manualLayout>
          </c:layout>
          <c:overlay val="0"/>
          <c:spPr>
            <a:noFill/>
            <a:ln>
              <a:noFill/>
              <a:round/>
            </a:ln>
          </c:sp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  <a:round/>
          </a:ln>
        </c:spPr>
        <c:txPr>
          <a:bodyPr/>
          <a:lstStyle/>
          <a:p>
            <a:pPr>
              <a:defRPr sz="800" b="0" i="0" u="none" baseline="0">
                <a:solidFill>
                  <a:srgbClr val="000000"/>
                </a:solidFill>
                <a:latin typeface="Arial Narrow"/>
                <a:ea typeface="Arial Narrow"/>
              </a:defRPr>
            </a:pPr>
            <a:endParaRPr lang="it-IT"/>
          </a:p>
        </c:txPr>
        <c:crossAx val="1111"/>
        <c:crosses val="autoZero"/>
        <c:crossBetween val="between"/>
      </c:valAx>
      <c:spPr>
        <a:solidFill>
          <a:srgbClr val="EAEAEA">
            <a:alpha val="100000"/>
          </a:srgbClr>
        </a:solidFill>
        <a:ln>
          <a:noFill/>
          <a:round/>
        </a:ln>
      </c:spPr>
    </c:plotArea>
    <c:legend>
      <c:legendPos val="t"/>
      <c:layout>
        <c:manualLayout>
          <c:xMode val="edge"/>
          <c:yMode val="edge"/>
          <c:x val="0.10503104575163398"/>
          <c:y val="3.3834175084175079E-3"/>
          <c:w val="0.8244133986928105"/>
          <c:h val="9.6850497077991204E-2"/>
        </c:manualLayout>
      </c:layout>
      <c:overlay val="1"/>
      <c:spPr>
        <a:noFill/>
        <a:ln>
          <a:noFill/>
          <a:round/>
        </a:ln>
      </c:spPr>
      <c:txPr>
        <a:bodyPr rot="0" vert="horz" anchor="ctr" anchorCtr="1"/>
        <a:lstStyle/>
        <a:p>
          <a:pPr>
            <a:defRPr sz="800" b="0" i="0" u="none" baseline="0">
              <a:solidFill>
                <a:srgbClr val="000000"/>
              </a:solidFill>
              <a:latin typeface="Arial Narrow"/>
              <a:ea typeface="Arial Narrow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>
        <a:alpha val="100000"/>
      </a:srgbClr>
    </a:solidFill>
    <a:ln>
      <a:noFill/>
      <a:round/>
    </a:ln>
  </c:spPr>
  <c:txPr>
    <a:bodyPr/>
    <a:lstStyle/>
    <a:p>
      <a:pPr>
        <a:defRPr sz="800" b="0" i="0" u="none" baseline="0">
          <a:solidFill>
            <a:srgbClr val="000000"/>
          </a:solidFill>
          <a:latin typeface="Arial Narrow"/>
          <a:ea typeface="Arial Narrow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4.182516339869282E-2"/>
          <c:y val="9.0715926906741517E-2"/>
          <c:w val="0.92834346405228763"/>
          <c:h val="0.72553174923237251"/>
        </c:manualLayout>
      </c:layout>
      <c:lineChart>
        <c:grouping val="standard"/>
        <c:varyColors val="0"/>
        <c:ser>
          <c:idx val="0"/>
          <c:order val="0"/>
          <c:tx>
            <c:strRef>
              <c:f>'21'!$C$6</c:f>
              <c:strCache>
                <c:ptCount val="1"/>
                <c:pt idx="0">
                  <c:v>Germania</c:v>
                </c:pt>
              </c:strCache>
            </c:strRef>
          </c:tx>
          <c:spPr>
            <a:ln>
              <a:noFill/>
              <a:round/>
            </a:ln>
          </c:spPr>
          <c:marker>
            <c:symbol val="circle"/>
            <c:size val="4"/>
            <c:spPr>
              <a:solidFill>
                <a:srgbClr val="FABB00">
                  <a:alpha val="100000"/>
                </a:srgbClr>
              </a:solidFill>
              <a:ln w="9525" cap="flat">
                <a:solidFill>
                  <a:srgbClr val="FABB00">
                    <a:alpha val="100000"/>
                  </a:srgbClr>
                </a:solidFill>
                <a:round/>
              </a:ln>
            </c:spPr>
          </c:marker>
          <c:cat>
            <c:strRef>
              <c:f>'21'!$B$7:$B$24</c:f>
              <c:strCache>
                <c:ptCount val="18"/>
                <c:pt idx="0">
                  <c:v>Farmac.</c:v>
                </c:pt>
                <c:pt idx="1">
                  <c:v>Altre esp.</c:v>
                </c:pt>
                <c:pt idx="2">
                  <c:v>Energia</c:v>
                </c:pt>
                <c:pt idx="3">
                  <c:v>Agroalim.</c:v>
                </c:pt>
                <c:pt idx="4">
                  <c:v>Pr.metallo</c:v>
                </c:pt>
                <c:pt idx="5">
                  <c:v>Str.precis.</c:v>
                </c:pt>
                <c:pt idx="6">
                  <c:v>Chimica</c:v>
                </c:pt>
                <c:pt idx="7">
                  <c:v>Gomma-pl.</c:v>
                </c:pt>
                <c:pt idx="8">
                  <c:v>Macchin</c:v>
                </c:pt>
                <c:pt idx="9">
                  <c:v>TOTALE</c:v>
                </c:pt>
                <c:pt idx="10">
                  <c:v>M.trasp.</c:v>
                </c:pt>
                <c:pt idx="11">
                  <c:v>Legno-pr</c:v>
                </c:pt>
                <c:pt idx="12">
                  <c:v>App.elettr.</c:v>
                </c:pt>
                <c:pt idx="13">
                  <c:v>Arredo</c:v>
                </c:pt>
                <c:pt idx="14">
                  <c:v>Tess-abb.</c:v>
                </c:pt>
                <c:pt idx="15">
                  <c:v>Min-n.m.</c:v>
                </c:pt>
                <c:pt idx="16">
                  <c:v>Calzat.</c:v>
                </c:pt>
                <c:pt idx="17">
                  <c:v>Elettronica</c:v>
                </c:pt>
              </c:strCache>
            </c:strRef>
          </c:cat>
          <c:val>
            <c:numRef>
              <c:f>'21'!$C$7:$C$24</c:f>
              <c:numCache>
                <c:formatCode>0.0</c:formatCode>
                <c:ptCount val="18"/>
                <c:pt idx="0">
                  <c:v>9.4360562735348097</c:v>
                </c:pt>
                <c:pt idx="1">
                  <c:v>5.3865192147794403</c:v>
                </c:pt>
                <c:pt idx="2">
                  <c:v>7.70220089942271</c:v>
                </c:pt>
                <c:pt idx="3">
                  <c:v>5.0720069456301902</c:v>
                </c:pt>
                <c:pt idx="4">
                  <c:v>4.6786882503730798</c:v>
                </c:pt>
                <c:pt idx="5">
                  <c:v>4.8106273524927801</c:v>
                </c:pt>
                <c:pt idx="6">
                  <c:v>5.7328058433078004</c:v>
                </c:pt>
                <c:pt idx="7">
                  <c:v>5.2222020582145996</c:v>
                </c:pt>
                <c:pt idx="8">
                  <c:v>4.2752021331169603</c:v>
                </c:pt>
                <c:pt idx="9">
                  <c:v>4.9512959489204498</c:v>
                </c:pt>
                <c:pt idx="10">
                  <c:v>4.7525541742877504</c:v>
                </c:pt>
                <c:pt idx="11">
                  <c:v>3.7540791523908799</c:v>
                </c:pt>
                <c:pt idx="12">
                  <c:v>5.6930426623058104</c:v>
                </c:pt>
                <c:pt idx="13">
                  <c:v>3.9140709287474502</c:v>
                </c:pt>
                <c:pt idx="14">
                  <c:v>2.50194653655642</c:v>
                </c:pt>
                <c:pt idx="15">
                  <c:v>3.6258935241508099</c:v>
                </c:pt>
                <c:pt idx="16">
                  <c:v>6.76888428510685</c:v>
                </c:pt>
                <c:pt idx="17">
                  <c:v>4.3109279164826901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8F-5E4C-B8F7-B1671A3B47D7}"/>
            </c:ext>
          </c:extLst>
        </c:ser>
        <c:ser>
          <c:idx val="1"/>
          <c:order val="1"/>
          <c:tx>
            <c:strRef>
              <c:f>'21'!$D$6</c:f>
              <c:strCache>
                <c:ptCount val="1"/>
                <c:pt idx="0">
                  <c:v>Spagna</c:v>
                </c:pt>
              </c:strCache>
            </c:strRef>
          </c:tx>
          <c:spPr>
            <a:ln>
              <a:noFill/>
              <a:round/>
            </a:ln>
          </c:spPr>
          <c:marker>
            <c:symbol val="circle"/>
            <c:size val="4"/>
            <c:spPr>
              <a:solidFill>
                <a:srgbClr val="C1002A">
                  <a:alpha val="100000"/>
                </a:srgbClr>
              </a:solidFill>
              <a:ln cap="flat" cmpd="sng">
                <a:noFill/>
                <a:round/>
              </a:ln>
            </c:spPr>
          </c:marker>
          <c:cat>
            <c:strRef>
              <c:f>'21'!$B$7:$B$24</c:f>
              <c:strCache>
                <c:ptCount val="18"/>
                <c:pt idx="0">
                  <c:v>Farmac.</c:v>
                </c:pt>
                <c:pt idx="1">
                  <c:v>Altre esp.</c:v>
                </c:pt>
                <c:pt idx="2">
                  <c:v>Energia</c:v>
                </c:pt>
                <c:pt idx="3">
                  <c:v>Agroalim.</c:v>
                </c:pt>
                <c:pt idx="4">
                  <c:v>Pr.metallo</c:v>
                </c:pt>
                <c:pt idx="5">
                  <c:v>Str.precis.</c:v>
                </c:pt>
                <c:pt idx="6">
                  <c:v>Chimica</c:v>
                </c:pt>
                <c:pt idx="7">
                  <c:v>Gomma-pl.</c:v>
                </c:pt>
                <c:pt idx="8">
                  <c:v>Macchin</c:v>
                </c:pt>
                <c:pt idx="9">
                  <c:v>TOTALE</c:v>
                </c:pt>
                <c:pt idx="10">
                  <c:v>M.trasp.</c:v>
                </c:pt>
                <c:pt idx="11">
                  <c:v>Legno-pr</c:v>
                </c:pt>
                <c:pt idx="12">
                  <c:v>App.elettr.</c:v>
                </c:pt>
                <c:pt idx="13">
                  <c:v>Arredo</c:v>
                </c:pt>
                <c:pt idx="14">
                  <c:v>Tess-abb.</c:v>
                </c:pt>
                <c:pt idx="15">
                  <c:v>Min-n.m.</c:v>
                </c:pt>
                <c:pt idx="16">
                  <c:v>Calzat.</c:v>
                </c:pt>
                <c:pt idx="17">
                  <c:v>Elettronica</c:v>
                </c:pt>
              </c:strCache>
            </c:strRef>
          </c:cat>
          <c:val>
            <c:numRef>
              <c:f>'21'!$D$7:$D$24</c:f>
              <c:numCache>
                <c:formatCode>0.0</c:formatCode>
                <c:ptCount val="18"/>
                <c:pt idx="0">
                  <c:v>10.3275494642513</c:v>
                </c:pt>
                <c:pt idx="1">
                  <c:v>9.5291022390695304</c:v>
                </c:pt>
                <c:pt idx="2">
                  <c:v>8.4519142465161892</c:v>
                </c:pt>
                <c:pt idx="3">
                  <c:v>6.9806192347876097</c:v>
                </c:pt>
                <c:pt idx="4">
                  <c:v>6.3108939243057103</c:v>
                </c:pt>
                <c:pt idx="5">
                  <c:v>7.3412921769292296</c:v>
                </c:pt>
                <c:pt idx="6">
                  <c:v>5.8758452784287298</c:v>
                </c:pt>
                <c:pt idx="7">
                  <c:v>7.1628855448427498</c:v>
                </c:pt>
                <c:pt idx="8">
                  <c:v>5.6096940097635697</c:v>
                </c:pt>
                <c:pt idx="9">
                  <c:v>6.3680624893323499</c:v>
                </c:pt>
                <c:pt idx="10">
                  <c:v>5.0321703142136798</c:v>
                </c:pt>
                <c:pt idx="11">
                  <c:v>4.8756015987520698</c:v>
                </c:pt>
                <c:pt idx="12">
                  <c:v>6.2564817619803303</c:v>
                </c:pt>
                <c:pt idx="13">
                  <c:v>5.2791612600340896</c:v>
                </c:pt>
                <c:pt idx="14">
                  <c:v>6.8243426407155203</c:v>
                </c:pt>
                <c:pt idx="15">
                  <c:v>5.6555132773763699</c:v>
                </c:pt>
                <c:pt idx="16">
                  <c:v>2.7914367669679598</c:v>
                </c:pt>
                <c:pt idx="17">
                  <c:v>2.6429007269320701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8F-5E4C-B8F7-B1671A3B47D7}"/>
            </c:ext>
          </c:extLst>
        </c:ser>
        <c:ser>
          <c:idx val="2"/>
          <c:order val="2"/>
          <c:tx>
            <c:strRef>
              <c:f>'21'!$E$6</c:f>
              <c:strCache>
                <c:ptCount val="1"/>
                <c:pt idx="0">
                  <c:v>Francia</c:v>
                </c:pt>
              </c:strCache>
            </c:strRef>
          </c:tx>
          <c:spPr>
            <a:ln>
              <a:noFill/>
              <a:round/>
            </a:ln>
          </c:spPr>
          <c:marker>
            <c:symbol val="diamond"/>
            <c:size val="6"/>
            <c:spPr>
              <a:solidFill>
                <a:srgbClr val="FFFFFF">
                  <a:alpha val="100000"/>
                </a:srgbClr>
              </a:solidFill>
              <a:ln cap="flat">
                <a:solidFill>
                  <a:srgbClr val="538DD5">
                    <a:alpha val="100000"/>
                  </a:srgbClr>
                </a:solidFill>
                <a:round/>
              </a:ln>
            </c:spPr>
          </c:marker>
          <c:cat>
            <c:strRef>
              <c:f>'21'!$B$7:$B$24</c:f>
              <c:strCache>
                <c:ptCount val="18"/>
                <c:pt idx="0">
                  <c:v>Farmac.</c:v>
                </c:pt>
                <c:pt idx="1">
                  <c:v>Altre esp.</c:v>
                </c:pt>
                <c:pt idx="2">
                  <c:v>Energia</c:v>
                </c:pt>
                <c:pt idx="3">
                  <c:v>Agroalim.</c:v>
                </c:pt>
                <c:pt idx="4">
                  <c:v>Pr.metallo</c:v>
                </c:pt>
                <c:pt idx="5">
                  <c:v>Str.precis.</c:v>
                </c:pt>
                <c:pt idx="6">
                  <c:v>Chimica</c:v>
                </c:pt>
                <c:pt idx="7">
                  <c:v>Gomma-pl.</c:v>
                </c:pt>
                <c:pt idx="8">
                  <c:v>Macchin</c:v>
                </c:pt>
                <c:pt idx="9">
                  <c:v>TOTALE</c:v>
                </c:pt>
                <c:pt idx="10">
                  <c:v>M.trasp.</c:v>
                </c:pt>
                <c:pt idx="11">
                  <c:v>Legno-pr</c:v>
                </c:pt>
                <c:pt idx="12">
                  <c:v>App.elettr.</c:v>
                </c:pt>
                <c:pt idx="13">
                  <c:v>Arredo</c:v>
                </c:pt>
                <c:pt idx="14">
                  <c:v>Tess-abb.</c:v>
                </c:pt>
                <c:pt idx="15">
                  <c:v>Min-n.m.</c:v>
                </c:pt>
                <c:pt idx="16">
                  <c:v>Calzat.</c:v>
                </c:pt>
                <c:pt idx="17">
                  <c:v>Elettronica</c:v>
                </c:pt>
              </c:strCache>
            </c:strRef>
          </c:cat>
          <c:val>
            <c:numRef>
              <c:f>'21'!$E$7:$E$24</c:f>
              <c:numCache>
                <c:formatCode>0.0</c:formatCode>
                <c:ptCount val="18"/>
                <c:pt idx="0">
                  <c:v>6.9626359250355199</c:v>
                </c:pt>
                <c:pt idx="1">
                  <c:v>7.6098073193066504</c:v>
                </c:pt>
                <c:pt idx="2">
                  <c:v>4.1177573887174699</c:v>
                </c:pt>
                <c:pt idx="3">
                  <c:v>3.1882643770165102</c:v>
                </c:pt>
                <c:pt idx="4">
                  <c:v>2.76477875449996</c:v>
                </c:pt>
                <c:pt idx="5">
                  <c:v>3.65107385706367</c:v>
                </c:pt>
                <c:pt idx="6">
                  <c:v>3.5419709538278901</c:v>
                </c:pt>
                <c:pt idx="7">
                  <c:v>3.8025446180409901</c:v>
                </c:pt>
                <c:pt idx="8">
                  <c:v>3.2776399222497199</c:v>
                </c:pt>
                <c:pt idx="9">
                  <c:v>3.3386631206293802</c:v>
                </c:pt>
                <c:pt idx="10">
                  <c:v>1.9125590523160201</c:v>
                </c:pt>
                <c:pt idx="11">
                  <c:v>1.9338306068490001</c:v>
                </c:pt>
                <c:pt idx="12">
                  <c:v>3.8327847715311898</c:v>
                </c:pt>
                <c:pt idx="13">
                  <c:v>3.7293569371109001</c:v>
                </c:pt>
                <c:pt idx="14">
                  <c:v>3.23964438131605</c:v>
                </c:pt>
                <c:pt idx="15">
                  <c:v>1.5556589960855001</c:v>
                </c:pt>
                <c:pt idx="16">
                  <c:v>5.7029392603620099</c:v>
                </c:pt>
                <c:pt idx="17">
                  <c:v>0.60117390616105704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8F-5E4C-B8F7-B1671A3B47D7}"/>
            </c:ext>
          </c:extLst>
        </c:ser>
        <c:ser>
          <c:idx val="3"/>
          <c:order val="3"/>
          <c:tx>
            <c:strRef>
              <c:f>'21'!$F$6</c:f>
              <c:strCache>
                <c:ptCount val="1"/>
                <c:pt idx="0">
                  <c:v>Italia</c:v>
                </c:pt>
              </c:strCache>
            </c:strRef>
          </c:tx>
          <c:spPr>
            <a:ln>
              <a:noFill/>
              <a:round/>
            </a:ln>
          </c:spPr>
          <c:marker>
            <c:symbol val="diamond"/>
            <c:size val="6"/>
            <c:spPr>
              <a:solidFill>
                <a:srgbClr val="00324B">
                  <a:alpha val="100000"/>
                </a:srgbClr>
              </a:solidFill>
              <a:ln w="9525" cap="flat">
                <a:solidFill>
                  <a:srgbClr val="00324B">
                    <a:alpha val="100000"/>
                  </a:srgbClr>
                </a:solidFill>
                <a:round/>
              </a:ln>
            </c:spPr>
          </c:marker>
          <c:cat>
            <c:strRef>
              <c:f>'21'!$B$7:$B$24</c:f>
              <c:strCache>
                <c:ptCount val="18"/>
                <c:pt idx="0">
                  <c:v>Farmac.</c:v>
                </c:pt>
                <c:pt idx="1">
                  <c:v>Altre esp.</c:v>
                </c:pt>
                <c:pt idx="2">
                  <c:v>Energia</c:v>
                </c:pt>
                <c:pt idx="3">
                  <c:v>Agroalim.</c:v>
                </c:pt>
                <c:pt idx="4">
                  <c:v>Pr.metallo</c:v>
                </c:pt>
                <c:pt idx="5">
                  <c:v>Str.precis.</c:v>
                </c:pt>
                <c:pt idx="6">
                  <c:v>Chimica</c:v>
                </c:pt>
                <c:pt idx="7">
                  <c:v>Gomma-pl.</c:v>
                </c:pt>
                <c:pt idx="8">
                  <c:v>Macchin</c:v>
                </c:pt>
                <c:pt idx="9">
                  <c:v>TOTALE</c:v>
                </c:pt>
                <c:pt idx="10">
                  <c:v>M.trasp.</c:v>
                </c:pt>
                <c:pt idx="11">
                  <c:v>Legno-pr</c:v>
                </c:pt>
                <c:pt idx="12">
                  <c:v>App.elettr.</c:v>
                </c:pt>
                <c:pt idx="13">
                  <c:v>Arredo</c:v>
                </c:pt>
                <c:pt idx="14">
                  <c:v>Tess-abb.</c:v>
                </c:pt>
                <c:pt idx="15">
                  <c:v>Min-n.m.</c:v>
                </c:pt>
                <c:pt idx="16">
                  <c:v>Calzat.</c:v>
                </c:pt>
                <c:pt idx="17">
                  <c:v>Elettronica</c:v>
                </c:pt>
              </c:strCache>
            </c:strRef>
          </c:cat>
          <c:val>
            <c:numRef>
              <c:f>'21'!$F$7:$F$24</c:f>
              <c:numCache>
                <c:formatCode>0.0</c:formatCode>
                <c:ptCount val="18"/>
                <c:pt idx="0">
                  <c:v>10.597846744993699</c:v>
                </c:pt>
                <c:pt idx="1">
                  <c:v>6.2563852614188704</c:v>
                </c:pt>
                <c:pt idx="2">
                  <c:v>5.7640944233872302</c:v>
                </c:pt>
                <c:pt idx="3">
                  <c:v>5.7359763050576396</c:v>
                </c:pt>
                <c:pt idx="4">
                  <c:v>5.47852314999031</c:v>
                </c:pt>
                <c:pt idx="5">
                  <c:v>5.4475319425291202</c:v>
                </c:pt>
                <c:pt idx="6">
                  <c:v>5.2624824413639999</c:v>
                </c:pt>
                <c:pt idx="7">
                  <c:v>4.93174997106345</c:v>
                </c:pt>
                <c:pt idx="8">
                  <c:v>4.59227658057124</c:v>
                </c:pt>
                <c:pt idx="9">
                  <c:v>4.5261795366398099</c:v>
                </c:pt>
                <c:pt idx="10">
                  <c:v>3.9699289137665699</c:v>
                </c:pt>
                <c:pt idx="11">
                  <c:v>3.8678284174808102</c:v>
                </c:pt>
                <c:pt idx="12">
                  <c:v>3.85385104629836</c:v>
                </c:pt>
                <c:pt idx="13">
                  <c:v>3.1616651913554299</c:v>
                </c:pt>
                <c:pt idx="14">
                  <c:v>2.8375984343874698</c:v>
                </c:pt>
                <c:pt idx="15">
                  <c:v>2.5523137682794199</c:v>
                </c:pt>
                <c:pt idx="16">
                  <c:v>2.3909942089435501</c:v>
                </c:pt>
                <c:pt idx="17">
                  <c:v>1.85378305240285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48F-5E4C-B8F7-B1671A3B4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marker val="1"/>
        <c:smooth val="0"/>
        <c:axId val="1111"/>
        <c:axId val="2222"/>
      </c:lineChart>
      <c:catAx>
        <c:axId val="1111"/>
        <c:scaling>
          <c:orientation val="minMax"/>
        </c:scaling>
        <c:delete val="0"/>
        <c:axPos val="b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noFill/>
          <a:ln>
            <a:noFill/>
            <a:round/>
          </a:ln>
        </c:spPr>
        <c:txPr>
          <a:bodyPr rot="-5400000" vert="horz" anchor="ctr" anchorCtr="1"/>
          <a:lstStyle/>
          <a:p>
            <a:pPr>
              <a:defRPr sz="700" b="0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endParaRPr lang="it-IT"/>
          </a:p>
        </c:txPr>
        <c:crossAx val="2222"/>
        <c:crosses val="autoZero"/>
        <c:auto val="1"/>
        <c:lblAlgn val="ctr"/>
        <c:lblOffset val="0"/>
        <c:noMultiLvlLbl val="1"/>
      </c:catAx>
      <c:valAx>
        <c:axId val="2222"/>
        <c:scaling>
          <c:orientation val="minMax"/>
          <c:max val="11"/>
          <c:min val="0"/>
        </c:scaling>
        <c:delete val="0"/>
        <c:axPos val="l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  <a:round/>
          </a:ln>
        </c:spPr>
        <c:txPr>
          <a:bodyPr/>
          <a:lstStyle/>
          <a:p>
            <a:pPr>
              <a:defRPr sz="700" b="0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endParaRPr lang="it-IT"/>
          </a:p>
        </c:txPr>
        <c:crossAx val="1111"/>
        <c:crosses val="autoZero"/>
        <c:crossBetween val="between"/>
      </c:valAx>
      <c:spPr>
        <a:solidFill>
          <a:srgbClr val="EAEAEA">
            <a:alpha val="100000"/>
          </a:srgbClr>
        </a:solidFill>
        <a:ln>
          <a:noFill/>
          <a:round/>
        </a:ln>
      </c:spPr>
    </c:plotArea>
    <c:legend>
      <c:legendPos val="t"/>
      <c:layout>
        <c:manualLayout>
          <c:xMode val="edge"/>
          <c:yMode val="edge"/>
          <c:x val="0.17120375816993463"/>
          <c:y val="5.180262953410673E-3"/>
          <c:w val="0.69872046266229526"/>
          <c:h val="7.70765474623782E-2"/>
        </c:manualLayout>
      </c:layout>
      <c:overlay val="1"/>
      <c:spPr>
        <a:noFill/>
        <a:ln>
          <a:noFill/>
          <a:round/>
        </a:ln>
      </c:spPr>
      <c:txPr>
        <a:bodyPr rot="0" vert="horz" anchor="ctr" anchorCtr="1"/>
        <a:lstStyle/>
        <a:p>
          <a:pPr>
            <a:defRPr sz="700" b="0" i="0" u="none" baseline="0">
              <a:solidFill>
                <a:srgbClr val="000000"/>
              </a:solidFill>
              <a:latin typeface="Arial"/>
              <a:ea typeface="Arial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>
        <a:alpha val="100000"/>
      </a:srgbClr>
    </a:solidFill>
    <a:ln>
      <a:noFill/>
      <a:round/>
    </a:ln>
  </c:spPr>
  <c:txPr>
    <a:bodyPr/>
    <a:lstStyle/>
    <a:p>
      <a:pPr>
        <a:defRPr sz="700" b="0" i="0" u="none" baseline="0">
          <a:solidFill>
            <a:srgbClr val="000000"/>
          </a:solidFill>
          <a:latin typeface="Arial"/>
          <a:ea typeface="Arial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4.130513476935118E-2"/>
          <c:y val="0.11445549764835684"/>
          <c:w val="0.92295151095088923"/>
          <c:h val="0.82214563793382045"/>
        </c:manualLayout>
      </c:layout>
      <c:lineChart>
        <c:grouping val="standard"/>
        <c:varyColors val="0"/>
        <c:ser>
          <c:idx val="0"/>
          <c:order val="0"/>
          <c:tx>
            <c:strRef>
              <c:f>'2'!$C$5</c:f>
              <c:strCache>
                <c:ptCount val="1"/>
                <c:pt idx="0">
                  <c:v>Import beni e serv.</c:v>
                </c:pt>
              </c:strCache>
            </c:strRef>
          </c:tx>
          <c:spPr>
            <a:ln w="28575">
              <a:solidFill>
                <a:srgbClr val="FF0000">
                  <a:alpha val="100000"/>
                </a:srgbClr>
              </a:solidFill>
              <a:round/>
            </a:ln>
          </c:spPr>
          <c:marker>
            <c:symbol val="none"/>
          </c:marker>
          <c:cat>
            <c:numRef>
              <c:f>'2'!$B$6:$B$167</c:f>
              <c:numCache>
                <c:formatCode>General</c:formatCode>
                <c:ptCount val="162"/>
                <c:pt idx="0">
                  <c:v>1861</c:v>
                </c:pt>
                <c:pt idx="1">
                  <c:v>1862</c:v>
                </c:pt>
                <c:pt idx="2">
                  <c:v>1863</c:v>
                </c:pt>
                <c:pt idx="3">
                  <c:v>1864</c:v>
                </c:pt>
                <c:pt idx="4">
                  <c:v>1865</c:v>
                </c:pt>
                <c:pt idx="5">
                  <c:v>1866</c:v>
                </c:pt>
                <c:pt idx="6">
                  <c:v>1867</c:v>
                </c:pt>
                <c:pt idx="7">
                  <c:v>1868</c:v>
                </c:pt>
                <c:pt idx="8">
                  <c:v>1869</c:v>
                </c:pt>
                <c:pt idx="9">
                  <c:v>1870</c:v>
                </c:pt>
                <c:pt idx="10">
                  <c:v>1871</c:v>
                </c:pt>
                <c:pt idx="11">
                  <c:v>1872</c:v>
                </c:pt>
                <c:pt idx="12">
                  <c:v>1873</c:v>
                </c:pt>
                <c:pt idx="13">
                  <c:v>1874</c:v>
                </c:pt>
                <c:pt idx="14">
                  <c:v>1875</c:v>
                </c:pt>
                <c:pt idx="15">
                  <c:v>1876</c:v>
                </c:pt>
                <c:pt idx="16">
                  <c:v>1877</c:v>
                </c:pt>
                <c:pt idx="17">
                  <c:v>1878</c:v>
                </c:pt>
                <c:pt idx="18">
                  <c:v>1879</c:v>
                </c:pt>
                <c:pt idx="19">
                  <c:v>1880</c:v>
                </c:pt>
                <c:pt idx="20">
                  <c:v>1881</c:v>
                </c:pt>
                <c:pt idx="21">
                  <c:v>1882</c:v>
                </c:pt>
                <c:pt idx="22">
                  <c:v>1883</c:v>
                </c:pt>
                <c:pt idx="23">
                  <c:v>1884</c:v>
                </c:pt>
                <c:pt idx="24">
                  <c:v>1885</c:v>
                </c:pt>
                <c:pt idx="25">
                  <c:v>1886</c:v>
                </c:pt>
                <c:pt idx="26">
                  <c:v>1887</c:v>
                </c:pt>
                <c:pt idx="27">
                  <c:v>1888</c:v>
                </c:pt>
                <c:pt idx="28">
                  <c:v>1889</c:v>
                </c:pt>
                <c:pt idx="29">
                  <c:v>1890</c:v>
                </c:pt>
                <c:pt idx="30">
                  <c:v>1891</c:v>
                </c:pt>
                <c:pt idx="31">
                  <c:v>1892</c:v>
                </c:pt>
                <c:pt idx="32">
                  <c:v>1893</c:v>
                </c:pt>
                <c:pt idx="33">
                  <c:v>1894</c:v>
                </c:pt>
                <c:pt idx="34">
                  <c:v>1895</c:v>
                </c:pt>
                <c:pt idx="35">
                  <c:v>1896</c:v>
                </c:pt>
                <c:pt idx="36">
                  <c:v>1897</c:v>
                </c:pt>
                <c:pt idx="37">
                  <c:v>1898</c:v>
                </c:pt>
                <c:pt idx="38">
                  <c:v>1899</c:v>
                </c:pt>
                <c:pt idx="39">
                  <c:v>1900</c:v>
                </c:pt>
                <c:pt idx="40">
                  <c:v>1901</c:v>
                </c:pt>
                <c:pt idx="41">
                  <c:v>1902</c:v>
                </c:pt>
                <c:pt idx="42">
                  <c:v>1903</c:v>
                </c:pt>
                <c:pt idx="43">
                  <c:v>1904</c:v>
                </c:pt>
                <c:pt idx="44">
                  <c:v>1905</c:v>
                </c:pt>
                <c:pt idx="45">
                  <c:v>1906</c:v>
                </c:pt>
                <c:pt idx="46">
                  <c:v>1907</c:v>
                </c:pt>
                <c:pt idx="47">
                  <c:v>1908</c:v>
                </c:pt>
                <c:pt idx="48">
                  <c:v>1909</c:v>
                </c:pt>
                <c:pt idx="49">
                  <c:v>1910</c:v>
                </c:pt>
                <c:pt idx="50">
                  <c:v>1911</c:v>
                </c:pt>
                <c:pt idx="51">
                  <c:v>1912</c:v>
                </c:pt>
                <c:pt idx="52">
                  <c:v>1913</c:v>
                </c:pt>
                <c:pt idx="53">
                  <c:v>1914</c:v>
                </c:pt>
                <c:pt idx="54">
                  <c:v>1915</c:v>
                </c:pt>
                <c:pt idx="55">
                  <c:v>1916</c:v>
                </c:pt>
                <c:pt idx="56">
                  <c:v>1917</c:v>
                </c:pt>
                <c:pt idx="57">
                  <c:v>1918</c:v>
                </c:pt>
                <c:pt idx="58">
                  <c:v>1919</c:v>
                </c:pt>
                <c:pt idx="59">
                  <c:v>1920</c:v>
                </c:pt>
                <c:pt idx="60">
                  <c:v>1921</c:v>
                </c:pt>
                <c:pt idx="61">
                  <c:v>1922</c:v>
                </c:pt>
                <c:pt idx="62">
                  <c:v>1923</c:v>
                </c:pt>
                <c:pt idx="63">
                  <c:v>1924</c:v>
                </c:pt>
                <c:pt idx="64">
                  <c:v>1925</c:v>
                </c:pt>
                <c:pt idx="65">
                  <c:v>1926</c:v>
                </c:pt>
                <c:pt idx="66">
                  <c:v>1927</c:v>
                </c:pt>
                <c:pt idx="67">
                  <c:v>1928</c:v>
                </c:pt>
                <c:pt idx="68">
                  <c:v>1929</c:v>
                </c:pt>
                <c:pt idx="69">
                  <c:v>1930</c:v>
                </c:pt>
                <c:pt idx="70">
                  <c:v>1931</c:v>
                </c:pt>
                <c:pt idx="71">
                  <c:v>1932</c:v>
                </c:pt>
                <c:pt idx="72">
                  <c:v>1933</c:v>
                </c:pt>
                <c:pt idx="73">
                  <c:v>1934</c:v>
                </c:pt>
                <c:pt idx="74">
                  <c:v>1935</c:v>
                </c:pt>
                <c:pt idx="75">
                  <c:v>1936</c:v>
                </c:pt>
                <c:pt idx="76">
                  <c:v>1937</c:v>
                </c:pt>
                <c:pt idx="77">
                  <c:v>1938</c:v>
                </c:pt>
                <c:pt idx="78">
                  <c:v>1939</c:v>
                </c:pt>
                <c:pt idx="79">
                  <c:v>1940</c:v>
                </c:pt>
                <c:pt idx="80">
                  <c:v>1941</c:v>
                </c:pt>
                <c:pt idx="81">
                  <c:v>1942</c:v>
                </c:pt>
                <c:pt idx="82">
                  <c:v>1943</c:v>
                </c:pt>
                <c:pt idx="83">
                  <c:v>1944</c:v>
                </c:pt>
                <c:pt idx="84">
                  <c:v>1945</c:v>
                </c:pt>
                <c:pt idx="85">
                  <c:v>1946</c:v>
                </c:pt>
                <c:pt idx="86">
                  <c:v>1947</c:v>
                </c:pt>
                <c:pt idx="87">
                  <c:v>1948</c:v>
                </c:pt>
                <c:pt idx="88">
                  <c:v>1949</c:v>
                </c:pt>
                <c:pt idx="89">
                  <c:v>1950</c:v>
                </c:pt>
                <c:pt idx="90">
                  <c:v>1951</c:v>
                </c:pt>
                <c:pt idx="91">
                  <c:v>1952</c:v>
                </c:pt>
                <c:pt idx="92">
                  <c:v>1953</c:v>
                </c:pt>
                <c:pt idx="93">
                  <c:v>1954</c:v>
                </c:pt>
                <c:pt idx="94">
                  <c:v>1955</c:v>
                </c:pt>
                <c:pt idx="95">
                  <c:v>1956</c:v>
                </c:pt>
                <c:pt idx="96">
                  <c:v>1957</c:v>
                </c:pt>
                <c:pt idx="97">
                  <c:v>1958</c:v>
                </c:pt>
                <c:pt idx="98">
                  <c:v>1959</c:v>
                </c:pt>
                <c:pt idx="99">
                  <c:v>1960</c:v>
                </c:pt>
                <c:pt idx="100">
                  <c:v>1961</c:v>
                </c:pt>
                <c:pt idx="101">
                  <c:v>1962</c:v>
                </c:pt>
                <c:pt idx="102">
                  <c:v>1963</c:v>
                </c:pt>
                <c:pt idx="103">
                  <c:v>1964</c:v>
                </c:pt>
                <c:pt idx="104">
                  <c:v>1965</c:v>
                </c:pt>
                <c:pt idx="105">
                  <c:v>1966</c:v>
                </c:pt>
                <c:pt idx="106">
                  <c:v>1967</c:v>
                </c:pt>
                <c:pt idx="107">
                  <c:v>1968</c:v>
                </c:pt>
                <c:pt idx="108">
                  <c:v>1969</c:v>
                </c:pt>
                <c:pt idx="109">
                  <c:v>1970</c:v>
                </c:pt>
                <c:pt idx="110">
                  <c:v>1971</c:v>
                </c:pt>
                <c:pt idx="111">
                  <c:v>1972</c:v>
                </c:pt>
                <c:pt idx="112">
                  <c:v>1973</c:v>
                </c:pt>
                <c:pt idx="113">
                  <c:v>1974</c:v>
                </c:pt>
                <c:pt idx="114">
                  <c:v>1975</c:v>
                </c:pt>
                <c:pt idx="115">
                  <c:v>1976</c:v>
                </c:pt>
                <c:pt idx="116">
                  <c:v>1977</c:v>
                </c:pt>
                <c:pt idx="117">
                  <c:v>1978</c:v>
                </c:pt>
                <c:pt idx="118">
                  <c:v>1979</c:v>
                </c:pt>
                <c:pt idx="119">
                  <c:v>1980</c:v>
                </c:pt>
                <c:pt idx="120">
                  <c:v>1981</c:v>
                </c:pt>
                <c:pt idx="121">
                  <c:v>1982</c:v>
                </c:pt>
                <c:pt idx="122">
                  <c:v>1983</c:v>
                </c:pt>
                <c:pt idx="123">
                  <c:v>1984</c:v>
                </c:pt>
                <c:pt idx="124">
                  <c:v>1985</c:v>
                </c:pt>
                <c:pt idx="125">
                  <c:v>1986</c:v>
                </c:pt>
                <c:pt idx="126">
                  <c:v>1987</c:v>
                </c:pt>
                <c:pt idx="127">
                  <c:v>1988</c:v>
                </c:pt>
                <c:pt idx="128">
                  <c:v>1989</c:v>
                </c:pt>
                <c:pt idx="129">
                  <c:v>1990</c:v>
                </c:pt>
                <c:pt idx="130">
                  <c:v>1991</c:v>
                </c:pt>
                <c:pt idx="131">
                  <c:v>1992</c:v>
                </c:pt>
                <c:pt idx="132">
                  <c:v>1993</c:v>
                </c:pt>
                <c:pt idx="133">
                  <c:v>1994</c:v>
                </c:pt>
                <c:pt idx="134">
                  <c:v>1995</c:v>
                </c:pt>
                <c:pt idx="135">
                  <c:v>1996</c:v>
                </c:pt>
                <c:pt idx="136">
                  <c:v>1997</c:v>
                </c:pt>
                <c:pt idx="137">
                  <c:v>1998</c:v>
                </c:pt>
                <c:pt idx="138">
                  <c:v>1999</c:v>
                </c:pt>
                <c:pt idx="139">
                  <c:v>2000</c:v>
                </c:pt>
                <c:pt idx="140">
                  <c:v>2001</c:v>
                </c:pt>
                <c:pt idx="141">
                  <c:v>2002</c:v>
                </c:pt>
                <c:pt idx="142">
                  <c:v>2003</c:v>
                </c:pt>
                <c:pt idx="143">
                  <c:v>2004</c:v>
                </c:pt>
                <c:pt idx="144">
                  <c:v>2005</c:v>
                </c:pt>
                <c:pt idx="145">
                  <c:v>2006</c:v>
                </c:pt>
                <c:pt idx="146">
                  <c:v>2007</c:v>
                </c:pt>
                <c:pt idx="147">
                  <c:v>2008</c:v>
                </c:pt>
                <c:pt idx="148">
                  <c:v>2009</c:v>
                </c:pt>
                <c:pt idx="149">
                  <c:v>2010</c:v>
                </c:pt>
                <c:pt idx="150">
                  <c:v>2011</c:v>
                </c:pt>
                <c:pt idx="151">
                  <c:v>2012</c:v>
                </c:pt>
                <c:pt idx="152">
                  <c:v>2013</c:v>
                </c:pt>
                <c:pt idx="153">
                  <c:v>2014</c:v>
                </c:pt>
                <c:pt idx="154">
                  <c:v>2015</c:v>
                </c:pt>
                <c:pt idx="155">
                  <c:v>2016</c:v>
                </c:pt>
                <c:pt idx="156">
                  <c:v>2017</c:v>
                </c:pt>
                <c:pt idx="157">
                  <c:v>2018</c:v>
                </c:pt>
                <c:pt idx="158">
                  <c:v>2019</c:v>
                </c:pt>
                <c:pt idx="159">
                  <c:v>2020</c:v>
                </c:pt>
                <c:pt idx="160">
                  <c:v>2021</c:v>
                </c:pt>
                <c:pt idx="161">
                  <c:v>2022</c:v>
                </c:pt>
              </c:numCache>
            </c:numRef>
          </c:cat>
          <c:val>
            <c:numRef>
              <c:f>'2'!$C$6:$C$167</c:f>
              <c:numCache>
                <c:formatCode>0.0</c:formatCode>
                <c:ptCount val="162"/>
                <c:pt idx="0">
                  <c:v>11.264758033622201</c:v>
                </c:pt>
                <c:pt idx="1">
                  <c:v>11.258587655187201</c:v>
                </c:pt>
                <c:pt idx="2">
                  <c:v>12.3621194584825</c:v>
                </c:pt>
                <c:pt idx="3">
                  <c:v>13.564854849582201</c:v>
                </c:pt>
                <c:pt idx="4">
                  <c:v>12.400351168814201</c:v>
                </c:pt>
                <c:pt idx="5">
                  <c:v>10.512027376787399</c:v>
                </c:pt>
                <c:pt idx="6">
                  <c:v>10.1306801971708</c:v>
                </c:pt>
                <c:pt idx="7">
                  <c:v>9.6801045751410904</c:v>
                </c:pt>
                <c:pt idx="8">
                  <c:v>10.491618951175999</c:v>
                </c:pt>
                <c:pt idx="9">
                  <c:v>9.8230129885179593</c:v>
                </c:pt>
                <c:pt idx="10">
                  <c:v>10.0041234817004</c:v>
                </c:pt>
                <c:pt idx="11">
                  <c:v>11.5167373834374</c:v>
                </c:pt>
                <c:pt idx="12">
                  <c:v>11.1309806851463</c:v>
                </c:pt>
                <c:pt idx="13">
                  <c:v>11.0451153650022</c:v>
                </c:pt>
                <c:pt idx="14">
                  <c:v>11.9922579548538</c:v>
                </c:pt>
                <c:pt idx="15">
                  <c:v>13.199543827574599</c:v>
                </c:pt>
                <c:pt idx="16">
                  <c:v>10.201576248294501</c:v>
                </c:pt>
                <c:pt idx="17">
                  <c:v>9.7785451458363095</c:v>
                </c:pt>
                <c:pt idx="18">
                  <c:v>12.184484158339901</c:v>
                </c:pt>
                <c:pt idx="19">
                  <c:v>11.027864710611</c:v>
                </c:pt>
                <c:pt idx="20">
                  <c:v>12.2077217663107</c:v>
                </c:pt>
                <c:pt idx="21">
                  <c:v>12.000347760231501</c:v>
                </c:pt>
                <c:pt idx="22">
                  <c:v>12.5763941841207</c:v>
                </c:pt>
                <c:pt idx="23">
                  <c:v>12.672226540896199</c:v>
                </c:pt>
                <c:pt idx="24">
                  <c:v>13.6035465614902</c:v>
                </c:pt>
                <c:pt idx="25">
                  <c:v>12.540476804724999</c:v>
                </c:pt>
                <c:pt idx="26">
                  <c:v>14.436180571903501</c:v>
                </c:pt>
                <c:pt idx="27">
                  <c:v>10.7169266825746</c:v>
                </c:pt>
                <c:pt idx="28">
                  <c:v>12.1253845374468</c:v>
                </c:pt>
                <c:pt idx="29">
                  <c:v>10.748595709952699</c:v>
                </c:pt>
                <c:pt idx="30">
                  <c:v>8.9571590073602092</c:v>
                </c:pt>
                <c:pt idx="31">
                  <c:v>9.7783727207543993</c:v>
                </c:pt>
                <c:pt idx="32">
                  <c:v>10.032756885543</c:v>
                </c:pt>
                <c:pt idx="33">
                  <c:v>9.9838073522436499</c:v>
                </c:pt>
                <c:pt idx="34">
                  <c:v>9.3995502478712591</c:v>
                </c:pt>
                <c:pt idx="35">
                  <c:v>9.1502830324015694</c:v>
                </c:pt>
                <c:pt idx="36">
                  <c:v>9.2200274873650905</c:v>
                </c:pt>
                <c:pt idx="37">
                  <c:v>10.670215335789599</c:v>
                </c:pt>
                <c:pt idx="38">
                  <c:v>11.009104137859399</c:v>
                </c:pt>
                <c:pt idx="39">
                  <c:v>12.1445709575389</c:v>
                </c:pt>
                <c:pt idx="40">
                  <c:v>12.067429555438901</c:v>
                </c:pt>
                <c:pt idx="41">
                  <c:v>12.607489096269701</c:v>
                </c:pt>
                <c:pt idx="42">
                  <c:v>13.4915023480934</c:v>
                </c:pt>
                <c:pt idx="43">
                  <c:v>12.9633638262108</c:v>
                </c:pt>
                <c:pt idx="44">
                  <c:v>14.1410855787252</c:v>
                </c:pt>
                <c:pt idx="45">
                  <c:v>15.672061445249</c:v>
                </c:pt>
                <c:pt idx="46">
                  <c:v>16.766105187502699</c:v>
                </c:pt>
                <c:pt idx="47">
                  <c:v>16.243642925175099</c:v>
                </c:pt>
                <c:pt idx="48">
                  <c:v>16.646802134023801</c:v>
                </c:pt>
                <c:pt idx="49">
                  <c:v>16.779548189820598</c:v>
                </c:pt>
                <c:pt idx="50">
                  <c:v>15.7494726534796</c:v>
                </c:pt>
                <c:pt idx="51">
                  <c:v>16.345771049945402</c:v>
                </c:pt>
                <c:pt idx="52">
                  <c:v>15.4440086013827</c:v>
                </c:pt>
                <c:pt idx="53">
                  <c:v>13.1723067250181</c:v>
                </c:pt>
                <c:pt idx="54">
                  <c:v>18.902170628506799</c:v>
                </c:pt>
                <c:pt idx="55">
                  <c:v>23.706941182500799</c:v>
                </c:pt>
                <c:pt idx="56">
                  <c:v>27.563938374808099</c:v>
                </c:pt>
                <c:pt idx="57">
                  <c:v>23.046403438107198</c:v>
                </c:pt>
                <c:pt idx="58">
                  <c:v>21.821465504277501</c:v>
                </c:pt>
                <c:pt idx="59">
                  <c:v>25.070831283549499</c:v>
                </c:pt>
                <c:pt idx="60">
                  <c:v>19.316352349423699</c:v>
                </c:pt>
                <c:pt idx="61">
                  <c:v>14.353790318008601</c:v>
                </c:pt>
                <c:pt idx="62">
                  <c:v>14.089280650943801</c:v>
                </c:pt>
                <c:pt idx="63">
                  <c:v>16.058696586066699</c:v>
                </c:pt>
                <c:pt idx="64">
                  <c:v>17.067497317374599</c:v>
                </c:pt>
                <c:pt idx="65">
                  <c:v>16.045680464545601</c:v>
                </c:pt>
                <c:pt idx="66">
                  <c:v>14.542239915484201</c:v>
                </c:pt>
                <c:pt idx="67">
                  <c:v>15.383919247500801</c:v>
                </c:pt>
                <c:pt idx="68">
                  <c:v>14.738464666811</c:v>
                </c:pt>
                <c:pt idx="69">
                  <c:v>13.5717550394816</c:v>
                </c:pt>
                <c:pt idx="70">
                  <c:v>10.3152231865168</c:v>
                </c:pt>
                <c:pt idx="71">
                  <c:v>7.5710255285638501</c:v>
                </c:pt>
                <c:pt idx="72">
                  <c:v>8.7001836743458103</c:v>
                </c:pt>
                <c:pt idx="73">
                  <c:v>7.7068039768056096</c:v>
                </c:pt>
                <c:pt idx="74">
                  <c:v>7.0341972509284796</c:v>
                </c:pt>
                <c:pt idx="75">
                  <c:v>5.2896491401818002</c:v>
                </c:pt>
                <c:pt idx="76">
                  <c:v>9.6526747458187501</c:v>
                </c:pt>
                <c:pt idx="77">
                  <c:v>7.1917228279469496</c:v>
                </c:pt>
                <c:pt idx="78">
                  <c:v>6.2303630982929903</c:v>
                </c:pt>
                <c:pt idx="79">
                  <c:v>7.0523213118800596</c:v>
                </c:pt>
                <c:pt idx="80">
                  <c:v>5.3368701992961096</c:v>
                </c:pt>
                <c:pt idx="81">
                  <c:v>5.5283091887352001</c:v>
                </c:pt>
                <c:pt idx="82">
                  <c:v>2.58470633220742</c:v>
                </c:pt>
                <c:pt idx="83">
                  <c:v>3.75346895192973</c:v>
                </c:pt>
                <c:pt idx="84">
                  <c:v>5.8298781147812004</c:v>
                </c:pt>
                <c:pt idx="85">
                  <c:v>3.9213973150807</c:v>
                </c:pt>
                <c:pt idx="86">
                  <c:v>7.9493305416822198</c:v>
                </c:pt>
                <c:pt idx="87">
                  <c:v>17.412785526546799</c:v>
                </c:pt>
                <c:pt idx="88">
                  <c:v>19.424375245732399</c:v>
                </c:pt>
                <c:pt idx="89">
                  <c:v>10.2019333134051</c:v>
                </c:pt>
                <c:pt idx="90">
                  <c:v>12.625330202952901</c:v>
                </c:pt>
                <c:pt idx="91">
                  <c:v>12.633619123225101</c:v>
                </c:pt>
                <c:pt idx="92">
                  <c:v>12.0082323006829</c:v>
                </c:pt>
                <c:pt idx="93">
                  <c:v>11.113529535306199</c:v>
                </c:pt>
                <c:pt idx="94">
                  <c:v>11.1903411104258</c:v>
                </c:pt>
                <c:pt idx="95">
                  <c:v>11.9846676784771</c:v>
                </c:pt>
                <c:pt idx="96">
                  <c:v>12.9732168572157</c:v>
                </c:pt>
                <c:pt idx="97">
                  <c:v>10.905550282736</c:v>
                </c:pt>
                <c:pt idx="98">
                  <c:v>10.708255528673901</c:v>
                </c:pt>
                <c:pt idx="99">
                  <c:v>13.3453118270827</c:v>
                </c:pt>
                <c:pt idx="100">
                  <c:v>13.212529270303801</c:v>
                </c:pt>
                <c:pt idx="101">
                  <c:v>13.5865218326612</c:v>
                </c:pt>
                <c:pt idx="102">
                  <c:v>14.6000190979214</c:v>
                </c:pt>
                <c:pt idx="103">
                  <c:v>12.819334999739899</c:v>
                </c:pt>
                <c:pt idx="104">
                  <c:v>12.1161226916104</c:v>
                </c:pt>
                <c:pt idx="105">
                  <c:v>12.8231062689855</c:v>
                </c:pt>
                <c:pt idx="106">
                  <c:v>13.0827015209499</c:v>
                </c:pt>
                <c:pt idx="107">
                  <c:v>12.799831784298201</c:v>
                </c:pt>
                <c:pt idx="108">
                  <c:v>13.986953307924001</c:v>
                </c:pt>
                <c:pt idx="109">
                  <c:v>15.078747857390001</c:v>
                </c:pt>
                <c:pt idx="110">
                  <c:v>14.942286302369199</c:v>
                </c:pt>
                <c:pt idx="111">
                  <c:v>15.620762129931901</c:v>
                </c:pt>
                <c:pt idx="112">
                  <c:v>18.110894615002099</c:v>
                </c:pt>
                <c:pt idx="113">
                  <c:v>22.5294500149325</c:v>
                </c:pt>
                <c:pt idx="114">
                  <c:v>18.865058766577899</c:v>
                </c:pt>
                <c:pt idx="115">
                  <c:v>21.413631066803799</c:v>
                </c:pt>
                <c:pt idx="116">
                  <c:v>20.687964836117501</c:v>
                </c:pt>
                <c:pt idx="117">
                  <c:v>19.822451243195399</c:v>
                </c:pt>
                <c:pt idx="118">
                  <c:v>21.568767338820301</c:v>
                </c:pt>
                <c:pt idx="119">
                  <c:v>23.0565949172661</c:v>
                </c:pt>
                <c:pt idx="120">
                  <c:v>23.875769720532901</c:v>
                </c:pt>
                <c:pt idx="121">
                  <c:v>22.623407755664001</c:v>
                </c:pt>
                <c:pt idx="122">
                  <c:v>20.048493046120601</c:v>
                </c:pt>
                <c:pt idx="123">
                  <c:v>21.617587225455701</c:v>
                </c:pt>
                <c:pt idx="124">
                  <c:v>21.691348638577701</c:v>
                </c:pt>
                <c:pt idx="125">
                  <c:v>17.578041160550502</c:v>
                </c:pt>
                <c:pt idx="126">
                  <c:v>17.6773347454556</c:v>
                </c:pt>
                <c:pt idx="127">
                  <c:v>17.616260422193001</c:v>
                </c:pt>
                <c:pt idx="128">
                  <c:v>18.612470859403999</c:v>
                </c:pt>
                <c:pt idx="129">
                  <c:v>18.351538043748199</c:v>
                </c:pt>
                <c:pt idx="130">
                  <c:v>17.174231887044002</c:v>
                </c:pt>
                <c:pt idx="131">
                  <c:v>17.7307521183421</c:v>
                </c:pt>
                <c:pt idx="132">
                  <c:v>17.538261048128099</c:v>
                </c:pt>
                <c:pt idx="133">
                  <c:v>18.699787359863201</c:v>
                </c:pt>
                <c:pt idx="134">
                  <c:v>21.0120646415781</c:v>
                </c:pt>
                <c:pt idx="135">
                  <c:v>19.174016111138599</c:v>
                </c:pt>
                <c:pt idx="136">
                  <c:v>20.438715427635302</c:v>
                </c:pt>
                <c:pt idx="137">
                  <c:v>21.029785940471299</c:v>
                </c:pt>
                <c:pt idx="138">
                  <c:v>21.420049108645301</c:v>
                </c:pt>
                <c:pt idx="139">
                  <c:v>24.777857725038501</c:v>
                </c:pt>
                <c:pt idx="140">
                  <c:v>24.385792962824102</c:v>
                </c:pt>
                <c:pt idx="141">
                  <c:v>23.650456960513299</c:v>
                </c:pt>
                <c:pt idx="142">
                  <c:v>22.846651865801</c:v>
                </c:pt>
                <c:pt idx="143">
                  <c:v>23.420501969608601</c:v>
                </c:pt>
                <c:pt idx="144">
                  <c:v>24.6999183803436</c:v>
                </c:pt>
                <c:pt idx="145">
                  <c:v>26.9946907515411</c:v>
                </c:pt>
                <c:pt idx="146">
                  <c:v>27.700413378466401</c:v>
                </c:pt>
                <c:pt idx="147">
                  <c:v>27.630101104024298</c:v>
                </c:pt>
                <c:pt idx="148">
                  <c:v>23.019600053485298</c:v>
                </c:pt>
                <c:pt idx="149">
                  <c:v>26.932138522965001</c:v>
                </c:pt>
                <c:pt idx="150">
                  <c:v>28.2730589939396</c:v>
                </c:pt>
                <c:pt idx="151">
                  <c:v>27.275478008644299</c:v>
                </c:pt>
                <c:pt idx="152">
                  <c:v>26.234336317075002</c:v>
                </c:pt>
                <c:pt idx="153">
                  <c:v>26.213286964233099</c:v>
                </c:pt>
                <c:pt idx="154">
                  <c:v>26.702193789247598</c:v>
                </c:pt>
                <c:pt idx="155">
                  <c:v>26.0397120675783</c:v>
                </c:pt>
                <c:pt idx="156">
                  <c:v>27.9</c:v>
                </c:pt>
                <c:pt idx="157">
                  <c:v>28.9</c:v>
                </c:pt>
                <c:pt idx="158">
                  <c:v>28.3</c:v>
                </c:pt>
                <c:pt idx="159">
                  <c:v>25.8</c:v>
                </c:pt>
                <c:pt idx="160">
                  <c:v>30.4</c:v>
                </c:pt>
                <c:pt idx="161">
                  <c:v>38.700000000000003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98-274D-8B5A-5A8C0DE65117}"/>
            </c:ext>
          </c:extLst>
        </c:ser>
        <c:ser>
          <c:idx val="3"/>
          <c:order val="1"/>
          <c:tx>
            <c:strRef>
              <c:f>'2'!$D$5</c:f>
              <c:strCache>
                <c:ptCount val="1"/>
                <c:pt idx="0">
                  <c:v>Export beni e serv.</c:v>
                </c:pt>
              </c:strCache>
            </c:strRef>
          </c:tx>
          <c:spPr>
            <a:ln w="28575">
              <a:solidFill>
                <a:srgbClr val="002060">
                  <a:alpha val="100000"/>
                </a:srgbClr>
              </a:solidFill>
              <a:round/>
            </a:ln>
          </c:spPr>
          <c:marker>
            <c:symbol val="none"/>
          </c:marker>
          <c:cat>
            <c:numRef>
              <c:f>'2'!$B$6:$B$167</c:f>
              <c:numCache>
                <c:formatCode>General</c:formatCode>
                <c:ptCount val="162"/>
                <c:pt idx="0">
                  <c:v>1861</c:v>
                </c:pt>
                <c:pt idx="1">
                  <c:v>1862</c:v>
                </c:pt>
                <c:pt idx="2">
                  <c:v>1863</c:v>
                </c:pt>
                <c:pt idx="3">
                  <c:v>1864</c:v>
                </c:pt>
                <c:pt idx="4">
                  <c:v>1865</c:v>
                </c:pt>
                <c:pt idx="5">
                  <c:v>1866</c:v>
                </c:pt>
                <c:pt idx="6">
                  <c:v>1867</c:v>
                </c:pt>
                <c:pt idx="7">
                  <c:v>1868</c:v>
                </c:pt>
                <c:pt idx="8">
                  <c:v>1869</c:v>
                </c:pt>
                <c:pt idx="9">
                  <c:v>1870</c:v>
                </c:pt>
                <c:pt idx="10">
                  <c:v>1871</c:v>
                </c:pt>
                <c:pt idx="11">
                  <c:v>1872</c:v>
                </c:pt>
                <c:pt idx="12">
                  <c:v>1873</c:v>
                </c:pt>
                <c:pt idx="13">
                  <c:v>1874</c:v>
                </c:pt>
                <c:pt idx="14">
                  <c:v>1875</c:v>
                </c:pt>
                <c:pt idx="15">
                  <c:v>1876</c:v>
                </c:pt>
                <c:pt idx="16">
                  <c:v>1877</c:v>
                </c:pt>
                <c:pt idx="17">
                  <c:v>1878</c:v>
                </c:pt>
                <c:pt idx="18">
                  <c:v>1879</c:v>
                </c:pt>
                <c:pt idx="19">
                  <c:v>1880</c:v>
                </c:pt>
                <c:pt idx="20">
                  <c:v>1881</c:v>
                </c:pt>
                <c:pt idx="21">
                  <c:v>1882</c:v>
                </c:pt>
                <c:pt idx="22">
                  <c:v>1883</c:v>
                </c:pt>
                <c:pt idx="23">
                  <c:v>1884</c:v>
                </c:pt>
                <c:pt idx="24">
                  <c:v>1885</c:v>
                </c:pt>
                <c:pt idx="25">
                  <c:v>1886</c:v>
                </c:pt>
                <c:pt idx="26">
                  <c:v>1887</c:v>
                </c:pt>
                <c:pt idx="27">
                  <c:v>1888</c:v>
                </c:pt>
                <c:pt idx="28">
                  <c:v>1889</c:v>
                </c:pt>
                <c:pt idx="29">
                  <c:v>1890</c:v>
                </c:pt>
                <c:pt idx="30">
                  <c:v>1891</c:v>
                </c:pt>
                <c:pt idx="31">
                  <c:v>1892</c:v>
                </c:pt>
                <c:pt idx="32">
                  <c:v>1893</c:v>
                </c:pt>
                <c:pt idx="33">
                  <c:v>1894</c:v>
                </c:pt>
                <c:pt idx="34">
                  <c:v>1895</c:v>
                </c:pt>
                <c:pt idx="35">
                  <c:v>1896</c:v>
                </c:pt>
                <c:pt idx="36">
                  <c:v>1897</c:v>
                </c:pt>
                <c:pt idx="37">
                  <c:v>1898</c:v>
                </c:pt>
                <c:pt idx="38">
                  <c:v>1899</c:v>
                </c:pt>
                <c:pt idx="39">
                  <c:v>1900</c:v>
                </c:pt>
                <c:pt idx="40">
                  <c:v>1901</c:v>
                </c:pt>
                <c:pt idx="41">
                  <c:v>1902</c:v>
                </c:pt>
                <c:pt idx="42">
                  <c:v>1903</c:v>
                </c:pt>
                <c:pt idx="43">
                  <c:v>1904</c:v>
                </c:pt>
                <c:pt idx="44">
                  <c:v>1905</c:v>
                </c:pt>
                <c:pt idx="45">
                  <c:v>1906</c:v>
                </c:pt>
                <c:pt idx="46">
                  <c:v>1907</c:v>
                </c:pt>
                <c:pt idx="47">
                  <c:v>1908</c:v>
                </c:pt>
                <c:pt idx="48">
                  <c:v>1909</c:v>
                </c:pt>
                <c:pt idx="49">
                  <c:v>1910</c:v>
                </c:pt>
                <c:pt idx="50">
                  <c:v>1911</c:v>
                </c:pt>
                <c:pt idx="51">
                  <c:v>1912</c:v>
                </c:pt>
                <c:pt idx="52">
                  <c:v>1913</c:v>
                </c:pt>
                <c:pt idx="53">
                  <c:v>1914</c:v>
                </c:pt>
                <c:pt idx="54">
                  <c:v>1915</c:v>
                </c:pt>
                <c:pt idx="55">
                  <c:v>1916</c:v>
                </c:pt>
                <c:pt idx="56">
                  <c:v>1917</c:v>
                </c:pt>
                <c:pt idx="57">
                  <c:v>1918</c:v>
                </c:pt>
                <c:pt idx="58">
                  <c:v>1919</c:v>
                </c:pt>
                <c:pt idx="59">
                  <c:v>1920</c:v>
                </c:pt>
                <c:pt idx="60">
                  <c:v>1921</c:v>
                </c:pt>
                <c:pt idx="61">
                  <c:v>1922</c:v>
                </c:pt>
                <c:pt idx="62">
                  <c:v>1923</c:v>
                </c:pt>
                <c:pt idx="63">
                  <c:v>1924</c:v>
                </c:pt>
                <c:pt idx="64">
                  <c:v>1925</c:v>
                </c:pt>
                <c:pt idx="65">
                  <c:v>1926</c:v>
                </c:pt>
                <c:pt idx="66">
                  <c:v>1927</c:v>
                </c:pt>
                <c:pt idx="67">
                  <c:v>1928</c:v>
                </c:pt>
                <c:pt idx="68">
                  <c:v>1929</c:v>
                </c:pt>
                <c:pt idx="69">
                  <c:v>1930</c:v>
                </c:pt>
                <c:pt idx="70">
                  <c:v>1931</c:v>
                </c:pt>
                <c:pt idx="71">
                  <c:v>1932</c:v>
                </c:pt>
                <c:pt idx="72">
                  <c:v>1933</c:v>
                </c:pt>
                <c:pt idx="73">
                  <c:v>1934</c:v>
                </c:pt>
                <c:pt idx="74">
                  <c:v>1935</c:v>
                </c:pt>
                <c:pt idx="75">
                  <c:v>1936</c:v>
                </c:pt>
                <c:pt idx="76">
                  <c:v>1937</c:v>
                </c:pt>
                <c:pt idx="77">
                  <c:v>1938</c:v>
                </c:pt>
                <c:pt idx="78">
                  <c:v>1939</c:v>
                </c:pt>
                <c:pt idx="79">
                  <c:v>1940</c:v>
                </c:pt>
                <c:pt idx="80">
                  <c:v>1941</c:v>
                </c:pt>
                <c:pt idx="81">
                  <c:v>1942</c:v>
                </c:pt>
                <c:pt idx="82">
                  <c:v>1943</c:v>
                </c:pt>
                <c:pt idx="83">
                  <c:v>1944</c:v>
                </c:pt>
                <c:pt idx="84">
                  <c:v>1945</c:v>
                </c:pt>
                <c:pt idx="85">
                  <c:v>1946</c:v>
                </c:pt>
                <c:pt idx="86">
                  <c:v>1947</c:v>
                </c:pt>
                <c:pt idx="87">
                  <c:v>1948</c:v>
                </c:pt>
                <c:pt idx="88">
                  <c:v>1949</c:v>
                </c:pt>
                <c:pt idx="89">
                  <c:v>1950</c:v>
                </c:pt>
                <c:pt idx="90">
                  <c:v>1951</c:v>
                </c:pt>
                <c:pt idx="91">
                  <c:v>1952</c:v>
                </c:pt>
                <c:pt idx="92">
                  <c:v>1953</c:v>
                </c:pt>
                <c:pt idx="93">
                  <c:v>1954</c:v>
                </c:pt>
                <c:pt idx="94">
                  <c:v>1955</c:v>
                </c:pt>
                <c:pt idx="95">
                  <c:v>1956</c:v>
                </c:pt>
                <c:pt idx="96">
                  <c:v>1957</c:v>
                </c:pt>
                <c:pt idx="97">
                  <c:v>1958</c:v>
                </c:pt>
                <c:pt idx="98">
                  <c:v>1959</c:v>
                </c:pt>
                <c:pt idx="99">
                  <c:v>1960</c:v>
                </c:pt>
                <c:pt idx="100">
                  <c:v>1961</c:v>
                </c:pt>
                <c:pt idx="101">
                  <c:v>1962</c:v>
                </c:pt>
                <c:pt idx="102">
                  <c:v>1963</c:v>
                </c:pt>
                <c:pt idx="103">
                  <c:v>1964</c:v>
                </c:pt>
                <c:pt idx="104">
                  <c:v>1965</c:v>
                </c:pt>
                <c:pt idx="105">
                  <c:v>1966</c:v>
                </c:pt>
                <c:pt idx="106">
                  <c:v>1967</c:v>
                </c:pt>
                <c:pt idx="107">
                  <c:v>1968</c:v>
                </c:pt>
                <c:pt idx="108">
                  <c:v>1969</c:v>
                </c:pt>
                <c:pt idx="109">
                  <c:v>1970</c:v>
                </c:pt>
                <c:pt idx="110">
                  <c:v>1971</c:v>
                </c:pt>
                <c:pt idx="111">
                  <c:v>1972</c:v>
                </c:pt>
                <c:pt idx="112">
                  <c:v>1973</c:v>
                </c:pt>
                <c:pt idx="113">
                  <c:v>1974</c:v>
                </c:pt>
                <c:pt idx="114">
                  <c:v>1975</c:v>
                </c:pt>
                <c:pt idx="115">
                  <c:v>1976</c:v>
                </c:pt>
                <c:pt idx="116">
                  <c:v>1977</c:v>
                </c:pt>
                <c:pt idx="117">
                  <c:v>1978</c:v>
                </c:pt>
                <c:pt idx="118">
                  <c:v>1979</c:v>
                </c:pt>
                <c:pt idx="119">
                  <c:v>1980</c:v>
                </c:pt>
                <c:pt idx="120">
                  <c:v>1981</c:v>
                </c:pt>
                <c:pt idx="121">
                  <c:v>1982</c:v>
                </c:pt>
                <c:pt idx="122">
                  <c:v>1983</c:v>
                </c:pt>
                <c:pt idx="123">
                  <c:v>1984</c:v>
                </c:pt>
                <c:pt idx="124">
                  <c:v>1985</c:v>
                </c:pt>
                <c:pt idx="125">
                  <c:v>1986</c:v>
                </c:pt>
                <c:pt idx="126">
                  <c:v>1987</c:v>
                </c:pt>
                <c:pt idx="127">
                  <c:v>1988</c:v>
                </c:pt>
                <c:pt idx="128">
                  <c:v>1989</c:v>
                </c:pt>
                <c:pt idx="129">
                  <c:v>1990</c:v>
                </c:pt>
                <c:pt idx="130">
                  <c:v>1991</c:v>
                </c:pt>
                <c:pt idx="131">
                  <c:v>1992</c:v>
                </c:pt>
                <c:pt idx="132">
                  <c:v>1993</c:v>
                </c:pt>
                <c:pt idx="133">
                  <c:v>1994</c:v>
                </c:pt>
                <c:pt idx="134">
                  <c:v>1995</c:v>
                </c:pt>
                <c:pt idx="135">
                  <c:v>1996</c:v>
                </c:pt>
                <c:pt idx="136">
                  <c:v>1997</c:v>
                </c:pt>
                <c:pt idx="137">
                  <c:v>1998</c:v>
                </c:pt>
                <c:pt idx="138">
                  <c:v>1999</c:v>
                </c:pt>
                <c:pt idx="139">
                  <c:v>2000</c:v>
                </c:pt>
                <c:pt idx="140">
                  <c:v>2001</c:v>
                </c:pt>
                <c:pt idx="141">
                  <c:v>2002</c:v>
                </c:pt>
                <c:pt idx="142">
                  <c:v>2003</c:v>
                </c:pt>
                <c:pt idx="143">
                  <c:v>2004</c:v>
                </c:pt>
                <c:pt idx="144">
                  <c:v>2005</c:v>
                </c:pt>
                <c:pt idx="145">
                  <c:v>2006</c:v>
                </c:pt>
                <c:pt idx="146">
                  <c:v>2007</c:v>
                </c:pt>
                <c:pt idx="147">
                  <c:v>2008</c:v>
                </c:pt>
                <c:pt idx="148">
                  <c:v>2009</c:v>
                </c:pt>
                <c:pt idx="149">
                  <c:v>2010</c:v>
                </c:pt>
                <c:pt idx="150">
                  <c:v>2011</c:v>
                </c:pt>
                <c:pt idx="151">
                  <c:v>2012</c:v>
                </c:pt>
                <c:pt idx="152">
                  <c:v>2013</c:v>
                </c:pt>
                <c:pt idx="153">
                  <c:v>2014</c:v>
                </c:pt>
                <c:pt idx="154">
                  <c:v>2015</c:v>
                </c:pt>
                <c:pt idx="155">
                  <c:v>2016</c:v>
                </c:pt>
                <c:pt idx="156">
                  <c:v>2017</c:v>
                </c:pt>
                <c:pt idx="157">
                  <c:v>2018</c:v>
                </c:pt>
                <c:pt idx="158">
                  <c:v>2019</c:v>
                </c:pt>
                <c:pt idx="159">
                  <c:v>2020</c:v>
                </c:pt>
                <c:pt idx="160">
                  <c:v>2021</c:v>
                </c:pt>
                <c:pt idx="161">
                  <c:v>2022</c:v>
                </c:pt>
              </c:numCache>
            </c:numRef>
          </c:cat>
          <c:val>
            <c:numRef>
              <c:f>'2'!$D$6:$D$167</c:f>
              <c:numCache>
                <c:formatCode>0.0</c:formatCode>
                <c:ptCount val="162"/>
                <c:pt idx="0">
                  <c:v>6.5663171012177104</c:v>
                </c:pt>
                <c:pt idx="1">
                  <c:v>7.8328229642917</c:v>
                </c:pt>
                <c:pt idx="2">
                  <c:v>8.7084113121635198</c:v>
                </c:pt>
                <c:pt idx="3">
                  <c:v>7.84802645203255</c:v>
                </c:pt>
                <c:pt idx="4">
                  <c:v>7.1432449577780002</c:v>
                </c:pt>
                <c:pt idx="5">
                  <c:v>7.4057974987300002</c:v>
                </c:pt>
                <c:pt idx="6">
                  <c:v>8.2889165424337108</c:v>
                </c:pt>
                <c:pt idx="7">
                  <c:v>8.4128225782193002</c:v>
                </c:pt>
                <c:pt idx="8">
                  <c:v>8.9253538705930495</c:v>
                </c:pt>
                <c:pt idx="9">
                  <c:v>8.3047072519901697</c:v>
                </c:pt>
                <c:pt idx="10">
                  <c:v>11.279415715481999</c:v>
                </c:pt>
                <c:pt idx="11">
                  <c:v>11.287187697023599</c:v>
                </c:pt>
                <c:pt idx="12">
                  <c:v>9.8212814805421402</c:v>
                </c:pt>
                <c:pt idx="13">
                  <c:v>8.3553188521342907</c:v>
                </c:pt>
                <c:pt idx="14">
                  <c:v>10.173868515221001</c:v>
                </c:pt>
                <c:pt idx="15">
                  <c:v>12.1244210209512</c:v>
                </c:pt>
                <c:pt idx="16">
                  <c:v>8.4329601810237804</c:v>
                </c:pt>
                <c:pt idx="17">
                  <c:v>9.7423255675378293</c:v>
                </c:pt>
                <c:pt idx="18">
                  <c:v>11.094849871168501</c:v>
                </c:pt>
                <c:pt idx="19">
                  <c:v>10.8672527171647</c:v>
                </c:pt>
                <c:pt idx="20">
                  <c:v>11.4071627225175</c:v>
                </c:pt>
                <c:pt idx="21">
                  <c:v>10.83840062446</c:v>
                </c:pt>
                <c:pt idx="22">
                  <c:v>11.239599318370299</c:v>
                </c:pt>
                <c:pt idx="23">
                  <c:v>10.671471175214601</c:v>
                </c:pt>
                <c:pt idx="24">
                  <c:v>10.0827262711459</c:v>
                </c:pt>
                <c:pt idx="25">
                  <c:v>9.2033575933295797</c:v>
                </c:pt>
                <c:pt idx="26">
                  <c:v>9.9118543583625502</c:v>
                </c:pt>
                <c:pt idx="27">
                  <c:v>8.7541906951149802</c:v>
                </c:pt>
                <c:pt idx="28">
                  <c:v>8.2423229849077693</c:v>
                </c:pt>
                <c:pt idx="29">
                  <c:v>7.5040723766417798</c:v>
                </c:pt>
                <c:pt idx="30">
                  <c:v>7.3285846423856196</c:v>
                </c:pt>
                <c:pt idx="31">
                  <c:v>8.3040653225572107</c:v>
                </c:pt>
                <c:pt idx="32">
                  <c:v>8.7926591911211602</c:v>
                </c:pt>
                <c:pt idx="33">
                  <c:v>8.9804049630602005</c:v>
                </c:pt>
                <c:pt idx="34">
                  <c:v>8.5027530379335108</c:v>
                </c:pt>
                <c:pt idx="35">
                  <c:v>8.4779169732595303</c:v>
                </c:pt>
                <c:pt idx="36">
                  <c:v>8.8286656274138</c:v>
                </c:pt>
                <c:pt idx="37">
                  <c:v>9.4796983323382094</c:v>
                </c:pt>
                <c:pt idx="38">
                  <c:v>10.8870089060624</c:v>
                </c:pt>
                <c:pt idx="39">
                  <c:v>9.9615995756106592</c:v>
                </c:pt>
                <c:pt idx="40">
                  <c:v>10.055292642616999</c:v>
                </c:pt>
                <c:pt idx="41">
                  <c:v>10.711560730699301</c:v>
                </c:pt>
                <c:pt idx="42">
                  <c:v>10.595780044046</c:v>
                </c:pt>
                <c:pt idx="43">
                  <c:v>11.111456573843901</c:v>
                </c:pt>
                <c:pt idx="44">
                  <c:v>11.577142845512901</c:v>
                </c:pt>
                <c:pt idx="45">
                  <c:v>11.764335010339</c:v>
                </c:pt>
                <c:pt idx="46">
                  <c:v>11.1830413110286</c:v>
                </c:pt>
                <c:pt idx="47">
                  <c:v>10.056956377922001</c:v>
                </c:pt>
                <c:pt idx="48">
                  <c:v>10.608632243404299</c:v>
                </c:pt>
                <c:pt idx="49">
                  <c:v>11.412628504464699</c:v>
                </c:pt>
                <c:pt idx="50">
                  <c:v>10.8855303435874</c:v>
                </c:pt>
                <c:pt idx="51">
                  <c:v>11.296646310828001</c:v>
                </c:pt>
                <c:pt idx="52">
                  <c:v>11.5418920539074</c:v>
                </c:pt>
                <c:pt idx="53">
                  <c:v>10.5597727970972</c:v>
                </c:pt>
                <c:pt idx="54">
                  <c:v>10.7697275431186</c:v>
                </c:pt>
                <c:pt idx="55">
                  <c:v>9.2896058441005191</c:v>
                </c:pt>
                <c:pt idx="56">
                  <c:v>6.9956316124070703</c:v>
                </c:pt>
                <c:pt idx="57">
                  <c:v>5.1444763287729502</c:v>
                </c:pt>
                <c:pt idx="58">
                  <c:v>8.5278876670961505</c:v>
                </c:pt>
                <c:pt idx="59">
                  <c:v>11.551469321168</c:v>
                </c:pt>
                <c:pt idx="60">
                  <c:v>9.0309728550380406</c:v>
                </c:pt>
                <c:pt idx="61">
                  <c:v>8.5939638093140704</c:v>
                </c:pt>
                <c:pt idx="62">
                  <c:v>9.5316981602268491</c:v>
                </c:pt>
                <c:pt idx="63">
                  <c:v>12.1972892508035</c:v>
                </c:pt>
                <c:pt idx="64">
                  <c:v>12.6859687655584</c:v>
                </c:pt>
                <c:pt idx="65">
                  <c:v>12.2890792021098</c:v>
                </c:pt>
                <c:pt idx="66">
                  <c:v>11.779150540045899</c:v>
                </c:pt>
                <c:pt idx="67">
                  <c:v>11.0306909008502</c:v>
                </c:pt>
                <c:pt idx="68">
                  <c:v>11.1061948983376</c:v>
                </c:pt>
                <c:pt idx="69">
                  <c:v>10.185575391698601</c:v>
                </c:pt>
                <c:pt idx="70">
                  <c:v>9.6412986086954806</c:v>
                </c:pt>
                <c:pt idx="71">
                  <c:v>6.8840326039365296</c:v>
                </c:pt>
                <c:pt idx="72">
                  <c:v>6.7173186772169702</c:v>
                </c:pt>
                <c:pt idx="73">
                  <c:v>6.0131554099162701</c:v>
                </c:pt>
                <c:pt idx="74">
                  <c:v>5.2454154197782898</c:v>
                </c:pt>
                <c:pt idx="75">
                  <c:v>5.3891442371529497</c:v>
                </c:pt>
                <c:pt idx="76">
                  <c:v>8.0987066796329596</c:v>
                </c:pt>
                <c:pt idx="77">
                  <c:v>7.5061312604876997</c:v>
                </c:pt>
                <c:pt idx="78">
                  <c:v>7.4232142851897898</c:v>
                </c:pt>
                <c:pt idx="79">
                  <c:v>7.0504287007763002</c:v>
                </c:pt>
                <c:pt idx="80">
                  <c:v>7.8795135696797702</c:v>
                </c:pt>
                <c:pt idx="81">
                  <c:v>7.4220241570136603</c:v>
                </c:pt>
                <c:pt idx="82">
                  <c:v>2.9017711437908398</c:v>
                </c:pt>
                <c:pt idx="83">
                  <c:v>1.3737070440439301</c:v>
                </c:pt>
                <c:pt idx="84">
                  <c:v>0.53156854778743101</c:v>
                </c:pt>
                <c:pt idx="85">
                  <c:v>3.3309398765674301</c:v>
                </c:pt>
                <c:pt idx="86">
                  <c:v>5.7333405708876199</c:v>
                </c:pt>
                <c:pt idx="87">
                  <c:v>15.059718715533901</c:v>
                </c:pt>
                <c:pt idx="88">
                  <c:v>16.8115487889653</c:v>
                </c:pt>
                <c:pt idx="89">
                  <c:v>8.9862235674142106</c:v>
                </c:pt>
                <c:pt idx="90">
                  <c:v>10.9641986367621</c:v>
                </c:pt>
                <c:pt idx="91">
                  <c:v>9.3352082531576901</c:v>
                </c:pt>
                <c:pt idx="92">
                  <c:v>9.7377774418674807</c:v>
                </c:pt>
                <c:pt idx="93">
                  <c:v>9.8356262822000904</c:v>
                </c:pt>
                <c:pt idx="94">
                  <c:v>10.008607160390399</c:v>
                </c:pt>
                <c:pt idx="95">
                  <c:v>10.6694468200334</c:v>
                </c:pt>
                <c:pt idx="96">
                  <c:v>12.021495478077901</c:v>
                </c:pt>
                <c:pt idx="97">
                  <c:v>11.348622678182799</c:v>
                </c:pt>
                <c:pt idx="98">
                  <c:v>11.7880994835885</c:v>
                </c:pt>
                <c:pt idx="99">
                  <c:v>13.089176268639401</c:v>
                </c:pt>
                <c:pt idx="100">
                  <c:v>13.218730551165301</c:v>
                </c:pt>
                <c:pt idx="101">
                  <c:v>13.1100115573389</c:v>
                </c:pt>
                <c:pt idx="102">
                  <c:v>12.495886998501801</c:v>
                </c:pt>
                <c:pt idx="103">
                  <c:v>13.021650986309</c:v>
                </c:pt>
                <c:pt idx="104">
                  <c:v>14.429644951959901</c:v>
                </c:pt>
                <c:pt idx="105">
                  <c:v>14.7353720819514</c:v>
                </c:pt>
                <c:pt idx="106">
                  <c:v>14.235025341986301</c:v>
                </c:pt>
                <c:pt idx="107">
                  <c:v>14.9294853773958</c:v>
                </c:pt>
                <c:pt idx="108">
                  <c:v>15.5447215237928</c:v>
                </c:pt>
                <c:pt idx="109">
                  <c:v>15.3233266679153</c:v>
                </c:pt>
                <c:pt idx="110">
                  <c:v>15.731308069896199</c:v>
                </c:pt>
                <c:pt idx="111">
                  <c:v>16.454533352882699</c:v>
                </c:pt>
                <c:pt idx="112">
                  <c:v>16.269988527568099</c:v>
                </c:pt>
                <c:pt idx="113">
                  <c:v>18.771091784506599</c:v>
                </c:pt>
                <c:pt idx="114">
                  <c:v>18.973451433330801</c:v>
                </c:pt>
                <c:pt idx="115">
                  <c:v>20.343910965078599</c:v>
                </c:pt>
                <c:pt idx="116">
                  <c:v>21.696658895526799</c:v>
                </c:pt>
                <c:pt idx="117">
                  <c:v>21.9807463061845</c:v>
                </c:pt>
                <c:pt idx="118">
                  <c:v>22.688137829753099</c:v>
                </c:pt>
                <c:pt idx="119">
                  <c:v>20.470001788221701</c:v>
                </c:pt>
                <c:pt idx="120">
                  <c:v>21.955629473950601</c:v>
                </c:pt>
                <c:pt idx="121">
                  <c:v>21.394387407330001</c:v>
                </c:pt>
                <c:pt idx="122">
                  <c:v>20.578768573721501</c:v>
                </c:pt>
                <c:pt idx="123">
                  <c:v>21.246662688215299</c:v>
                </c:pt>
                <c:pt idx="124">
                  <c:v>21.3404309964566</c:v>
                </c:pt>
                <c:pt idx="125">
                  <c:v>18.872524196956999</c:v>
                </c:pt>
                <c:pt idx="126">
                  <c:v>18.122158561794802</c:v>
                </c:pt>
                <c:pt idx="127">
                  <c:v>17.6929713757009</c:v>
                </c:pt>
                <c:pt idx="128">
                  <c:v>18.623304611414898</c:v>
                </c:pt>
                <c:pt idx="129">
                  <c:v>18.5508298355956</c:v>
                </c:pt>
                <c:pt idx="130">
                  <c:v>17.264826326374202</c:v>
                </c:pt>
                <c:pt idx="131">
                  <c:v>17.629825607159599</c:v>
                </c:pt>
                <c:pt idx="132">
                  <c:v>20.516667250247099</c:v>
                </c:pt>
                <c:pt idx="133">
                  <c:v>21.9816306463714</c:v>
                </c:pt>
                <c:pt idx="134">
                  <c:v>24.672489524845702</c:v>
                </c:pt>
                <c:pt idx="135">
                  <c:v>23.7046822237544</c:v>
                </c:pt>
                <c:pt idx="136">
                  <c:v>24.149790549300999</c:v>
                </c:pt>
                <c:pt idx="137">
                  <c:v>24.062952290460601</c:v>
                </c:pt>
                <c:pt idx="138">
                  <c:v>23.200741692865499</c:v>
                </c:pt>
                <c:pt idx="139">
                  <c:v>25.6277321000853</c:v>
                </c:pt>
                <c:pt idx="140">
                  <c:v>25.6490116681011</c:v>
                </c:pt>
                <c:pt idx="141">
                  <c:v>24.407467338300801</c:v>
                </c:pt>
                <c:pt idx="142">
                  <c:v>23.302192912391099</c:v>
                </c:pt>
                <c:pt idx="143">
                  <c:v>24.009828419238499</c:v>
                </c:pt>
                <c:pt idx="144">
                  <c:v>24.601092381788199</c:v>
                </c:pt>
                <c:pt idx="145">
                  <c:v>26.1734884330826</c:v>
                </c:pt>
                <c:pt idx="146">
                  <c:v>27.361042253231599</c:v>
                </c:pt>
                <c:pt idx="147">
                  <c:v>26.8627746947944</c:v>
                </c:pt>
                <c:pt idx="148">
                  <c:v>22.399161733996401</c:v>
                </c:pt>
                <c:pt idx="149">
                  <c:v>25.0740498513169</c:v>
                </c:pt>
                <c:pt idx="150">
                  <c:v>26.872463466087599</c:v>
                </c:pt>
                <c:pt idx="151">
                  <c:v>28.379242835957399</c:v>
                </c:pt>
                <c:pt idx="152">
                  <c:v>28.633243079698701</c:v>
                </c:pt>
                <c:pt idx="153">
                  <c:v>29.108828186409099</c:v>
                </c:pt>
                <c:pt idx="154">
                  <c:v>29.7159823723612</c:v>
                </c:pt>
                <c:pt idx="155">
                  <c:v>29.327890746643401</c:v>
                </c:pt>
                <c:pt idx="156">
                  <c:v>30.733733319635999</c:v>
                </c:pt>
                <c:pt idx="157">
                  <c:v>31.353554200788601</c:v>
                </c:pt>
                <c:pt idx="158">
                  <c:v>31.602678297602999</c:v>
                </c:pt>
                <c:pt idx="159">
                  <c:v>29.4</c:v>
                </c:pt>
                <c:pt idx="160">
                  <c:v>32.700000000000003</c:v>
                </c:pt>
                <c:pt idx="161">
                  <c:v>37.1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98-274D-8B5A-5A8C0DE65117}"/>
            </c:ext>
          </c:extLst>
        </c:ser>
        <c:ser>
          <c:idx val="1"/>
          <c:order val="2"/>
          <c:tx>
            <c:strRef>
              <c:f>'2'!$E$5</c:f>
              <c:strCache>
                <c:ptCount val="1"/>
                <c:pt idx="0">
                  <c:v>Saldo bilancia beni e servizi </c:v>
                </c:pt>
              </c:strCache>
            </c:strRef>
          </c:tx>
          <c:spPr>
            <a:ln w="19050">
              <a:solidFill>
                <a:srgbClr val="4472C4">
                  <a:alpha val="100000"/>
                </a:srgbClr>
              </a:solidFill>
              <a:round/>
            </a:ln>
          </c:spPr>
          <c:marker>
            <c:symbol val="none"/>
          </c:marker>
          <c:cat>
            <c:numRef>
              <c:f>'2'!$B$6:$B$167</c:f>
              <c:numCache>
                <c:formatCode>General</c:formatCode>
                <c:ptCount val="162"/>
                <c:pt idx="0">
                  <c:v>1861</c:v>
                </c:pt>
                <c:pt idx="1">
                  <c:v>1862</c:v>
                </c:pt>
                <c:pt idx="2">
                  <c:v>1863</c:v>
                </c:pt>
                <c:pt idx="3">
                  <c:v>1864</c:v>
                </c:pt>
                <c:pt idx="4">
                  <c:v>1865</c:v>
                </c:pt>
                <c:pt idx="5">
                  <c:v>1866</c:v>
                </c:pt>
                <c:pt idx="6">
                  <c:v>1867</c:v>
                </c:pt>
                <c:pt idx="7">
                  <c:v>1868</c:v>
                </c:pt>
                <c:pt idx="8">
                  <c:v>1869</c:v>
                </c:pt>
                <c:pt idx="9">
                  <c:v>1870</c:v>
                </c:pt>
                <c:pt idx="10">
                  <c:v>1871</c:v>
                </c:pt>
                <c:pt idx="11">
                  <c:v>1872</c:v>
                </c:pt>
                <c:pt idx="12">
                  <c:v>1873</c:v>
                </c:pt>
                <c:pt idx="13">
                  <c:v>1874</c:v>
                </c:pt>
                <c:pt idx="14">
                  <c:v>1875</c:v>
                </c:pt>
                <c:pt idx="15">
                  <c:v>1876</c:v>
                </c:pt>
                <c:pt idx="16">
                  <c:v>1877</c:v>
                </c:pt>
                <c:pt idx="17">
                  <c:v>1878</c:v>
                </c:pt>
                <c:pt idx="18">
                  <c:v>1879</c:v>
                </c:pt>
                <c:pt idx="19">
                  <c:v>1880</c:v>
                </c:pt>
                <c:pt idx="20">
                  <c:v>1881</c:v>
                </c:pt>
                <c:pt idx="21">
                  <c:v>1882</c:v>
                </c:pt>
                <c:pt idx="22">
                  <c:v>1883</c:v>
                </c:pt>
                <c:pt idx="23">
                  <c:v>1884</c:v>
                </c:pt>
                <c:pt idx="24">
                  <c:v>1885</c:v>
                </c:pt>
                <c:pt idx="25">
                  <c:v>1886</c:v>
                </c:pt>
                <c:pt idx="26">
                  <c:v>1887</c:v>
                </c:pt>
                <c:pt idx="27">
                  <c:v>1888</c:v>
                </c:pt>
                <c:pt idx="28">
                  <c:v>1889</c:v>
                </c:pt>
                <c:pt idx="29">
                  <c:v>1890</c:v>
                </c:pt>
                <c:pt idx="30">
                  <c:v>1891</c:v>
                </c:pt>
                <c:pt idx="31">
                  <c:v>1892</c:v>
                </c:pt>
                <c:pt idx="32">
                  <c:v>1893</c:v>
                </c:pt>
                <c:pt idx="33">
                  <c:v>1894</c:v>
                </c:pt>
                <c:pt idx="34">
                  <c:v>1895</c:v>
                </c:pt>
                <c:pt idx="35">
                  <c:v>1896</c:v>
                </c:pt>
                <c:pt idx="36">
                  <c:v>1897</c:v>
                </c:pt>
                <c:pt idx="37">
                  <c:v>1898</c:v>
                </c:pt>
                <c:pt idx="38">
                  <c:v>1899</c:v>
                </c:pt>
                <c:pt idx="39">
                  <c:v>1900</c:v>
                </c:pt>
                <c:pt idx="40">
                  <c:v>1901</c:v>
                </c:pt>
                <c:pt idx="41">
                  <c:v>1902</c:v>
                </c:pt>
                <c:pt idx="42">
                  <c:v>1903</c:v>
                </c:pt>
                <c:pt idx="43">
                  <c:v>1904</c:v>
                </c:pt>
                <c:pt idx="44">
                  <c:v>1905</c:v>
                </c:pt>
                <c:pt idx="45">
                  <c:v>1906</c:v>
                </c:pt>
                <c:pt idx="46">
                  <c:v>1907</c:v>
                </c:pt>
                <c:pt idx="47">
                  <c:v>1908</c:v>
                </c:pt>
                <c:pt idx="48">
                  <c:v>1909</c:v>
                </c:pt>
                <c:pt idx="49">
                  <c:v>1910</c:v>
                </c:pt>
                <c:pt idx="50">
                  <c:v>1911</c:v>
                </c:pt>
                <c:pt idx="51">
                  <c:v>1912</c:v>
                </c:pt>
                <c:pt idx="52">
                  <c:v>1913</c:v>
                </c:pt>
                <c:pt idx="53">
                  <c:v>1914</c:v>
                </c:pt>
                <c:pt idx="54">
                  <c:v>1915</c:v>
                </c:pt>
                <c:pt idx="55">
                  <c:v>1916</c:v>
                </c:pt>
                <c:pt idx="56">
                  <c:v>1917</c:v>
                </c:pt>
                <c:pt idx="57">
                  <c:v>1918</c:v>
                </c:pt>
                <c:pt idx="58">
                  <c:v>1919</c:v>
                </c:pt>
                <c:pt idx="59">
                  <c:v>1920</c:v>
                </c:pt>
                <c:pt idx="60">
                  <c:v>1921</c:v>
                </c:pt>
                <c:pt idx="61">
                  <c:v>1922</c:v>
                </c:pt>
                <c:pt idx="62">
                  <c:v>1923</c:v>
                </c:pt>
                <c:pt idx="63">
                  <c:v>1924</c:v>
                </c:pt>
                <c:pt idx="64">
                  <c:v>1925</c:v>
                </c:pt>
                <c:pt idx="65">
                  <c:v>1926</c:v>
                </c:pt>
                <c:pt idx="66">
                  <c:v>1927</c:v>
                </c:pt>
                <c:pt idx="67">
                  <c:v>1928</c:v>
                </c:pt>
                <c:pt idx="68">
                  <c:v>1929</c:v>
                </c:pt>
                <c:pt idx="69">
                  <c:v>1930</c:v>
                </c:pt>
                <c:pt idx="70">
                  <c:v>1931</c:v>
                </c:pt>
                <c:pt idx="71">
                  <c:v>1932</c:v>
                </c:pt>
                <c:pt idx="72">
                  <c:v>1933</c:v>
                </c:pt>
                <c:pt idx="73">
                  <c:v>1934</c:v>
                </c:pt>
                <c:pt idx="74">
                  <c:v>1935</c:v>
                </c:pt>
                <c:pt idx="75">
                  <c:v>1936</c:v>
                </c:pt>
                <c:pt idx="76">
                  <c:v>1937</c:v>
                </c:pt>
                <c:pt idx="77">
                  <c:v>1938</c:v>
                </c:pt>
                <c:pt idx="78">
                  <c:v>1939</c:v>
                </c:pt>
                <c:pt idx="79">
                  <c:v>1940</c:v>
                </c:pt>
                <c:pt idx="80">
                  <c:v>1941</c:v>
                </c:pt>
                <c:pt idx="81">
                  <c:v>1942</c:v>
                </c:pt>
                <c:pt idx="82">
                  <c:v>1943</c:v>
                </c:pt>
                <c:pt idx="83">
                  <c:v>1944</c:v>
                </c:pt>
                <c:pt idx="84">
                  <c:v>1945</c:v>
                </c:pt>
                <c:pt idx="85">
                  <c:v>1946</c:v>
                </c:pt>
                <c:pt idx="86">
                  <c:v>1947</c:v>
                </c:pt>
                <c:pt idx="87">
                  <c:v>1948</c:v>
                </c:pt>
                <c:pt idx="88">
                  <c:v>1949</c:v>
                </c:pt>
                <c:pt idx="89">
                  <c:v>1950</c:v>
                </c:pt>
                <c:pt idx="90">
                  <c:v>1951</c:v>
                </c:pt>
                <c:pt idx="91">
                  <c:v>1952</c:v>
                </c:pt>
                <c:pt idx="92">
                  <c:v>1953</c:v>
                </c:pt>
                <c:pt idx="93">
                  <c:v>1954</c:v>
                </c:pt>
                <c:pt idx="94">
                  <c:v>1955</c:v>
                </c:pt>
                <c:pt idx="95">
                  <c:v>1956</c:v>
                </c:pt>
                <c:pt idx="96">
                  <c:v>1957</c:v>
                </c:pt>
                <c:pt idx="97">
                  <c:v>1958</c:v>
                </c:pt>
                <c:pt idx="98">
                  <c:v>1959</c:v>
                </c:pt>
                <c:pt idx="99">
                  <c:v>1960</c:v>
                </c:pt>
                <c:pt idx="100">
                  <c:v>1961</c:v>
                </c:pt>
                <c:pt idx="101">
                  <c:v>1962</c:v>
                </c:pt>
                <c:pt idx="102">
                  <c:v>1963</c:v>
                </c:pt>
                <c:pt idx="103">
                  <c:v>1964</c:v>
                </c:pt>
                <c:pt idx="104">
                  <c:v>1965</c:v>
                </c:pt>
                <c:pt idx="105">
                  <c:v>1966</c:v>
                </c:pt>
                <c:pt idx="106">
                  <c:v>1967</c:v>
                </c:pt>
                <c:pt idx="107">
                  <c:v>1968</c:v>
                </c:pt>
                <c:pt idx="108">
                  <c:v>1969</c:v>
                </c:pt>
                <c:pt idx="109">
                  <c:v>1970</c:v>
                </c:pt>
                <c:pt idx="110">
                  <c:v>1971</c:v>
                </c:pt>
                <c:pt idx="111">
                  <c:v>1972</c:v>
                </c:pt>
                <c:pt idx="112">
                  <c:v>1973</c:v>
                </c:pt>
                <c:pt idx="113">
                  <c:v>1974</c:v>
                </c:pt>
                <c:pt idx="114">
                  <c:v>1975</c:v>
                </c:pt>
                <c:pt idx="115">
                  <c:v>1976</c:v>
                </c:pt>
                <c:pt idx="116">
                  <c:v>1977</c:v>
                </c:pt>
                <c:pt idx="117">
                  <c:v>1978</c:v>
                </c:pt>
                <c:pt idx="118">
                  <c:v>1979</c:v>
                </c:pt>
                <c:pt idx="119">
                  <c:v>1980</c:v>
                </c:pt>
                <c:pt idx="120">
                  <c:v>1981</c:v>
                </c:pt>
                <c:pt idx="121">
                  <c:v>1982</c:v>
                </c:pt>
                <c:pt idx="122">
                  <c:v>1983</c:v>
                </c:pt>
                <c:pt idx="123">
                  <c:v>1984</c:v>
                </c:pt>
                <c:pt idx="124">
                  <c:v>1985</c:v>
                </c:pt>
                <c:pt idx="125">
                  <c:v>1986</c:v>
                </c:pt>
                <c:pt idx="126">
                  <c:v>1987</c:v>
                </c:pt>
                <c:pt idx="127">
                  <c:v>1988</c:v>
                </c:pt>
                <c:pt idx="128">
                  <c:v>1989</c:v>
                </c:pt>
                <c:pt idx="129">
                  <c:v>1990</c:v>
                </c:pt>
                <c:pt idx="130">
                  <c:v>1991</c:v>
                </c:pt>
                <c:pt idx="131">
                  <c:v>1992</c:v>
                </c:pt>
                <c:pt idx="132">
                  <c:v>1993</c:v>
                </c:pt>
                <c:pt idx="133">
                  <c:v>1994</c:v>
                </c:pt>
                <c:pt idx="134">
                  <c:v>1995</c:v>
                </c:pt>
                <c:pt idx="135">
                  <c:v>1996</c:v>
                </c:pt>
                <c:pt idx="136">
                  <c:v>1997</c:v>
                </c:pt>
                <c:pt idx="137">
                  <c:v>1998</c:v>
                </c:pt>
                <c:pt idx="138">
                  <c:v>1999</c:v>
                </c:pt>
                <c:pt idx="139">
                  <c:v>2000</c:v>
                </c:pt>
                <c:pt idx="140">
                  <c:v>2001</c:v>
                </c:pt>
                <c:pt idx="141">
                  <c:v>2002</c:v>
                </c:pt>
                <c:pt idx="142">
                  <c:v>2003</c:v>
                </c:pt>
                <c:pt idx="143">
                  <c:v>2004</c:v>
                </c:pt>
                <c:pt idx="144">
                  <c:v>2005</c:v>
                </c:pt>
                <c:pt idx="145">
                  <c:v>2006</c:v>
                </c:pt>
                <c:pt idx="146">
                  <c:v>2007</c:v>
                </c:pt>
                <c:pt idx="147">
                  <c:v>2008</c:v>
                </c:pt>
                <c:pt idx="148">
                  <c:v>2009</c:v>
                </c:pt>
                <c:pt idx="149">
                  <c:v>2010</c:v>
                </c:pt>
                <c:pt idx="150">
                  <c:v>2011</c:v>
                </c:pt>
                <c:pt idx="151">
                  <c:v>2012</c:v>
                </c:pt>
                <c:pt idx="152">
                  <c:v>2013</c:v>
                </c:pt>
                <c:pt idx="153">
                  <c:v>2014</c:v>
                </c:pt>
                <c:pt idx="154">
                  <c:v>2015</c:v>
                </c:pt>
                <c:pt idx="155">
                  <c:v>2016</c:v>
                </c:pt>
                <c:pt idx="156">
                  <c:v>2017</c:v>
                </c:pt>
                <c:pt idx="157">
                  <c:v>2018</c:v>
                </c:pt>
                <c:pt idx="158">
                  <c:v>2019</c:v>
                </c:pt>
                <c:pt idx="159">
                  <c:v>2020</c:v>
                </c:pt>
                <c:pt idx="160">
                  <c:v>2021</c:v>
                </c:pt>
                <c:pt idx="161">
                  <c:v>2022</c:v>
                </c:pt>
              </c:numCache>
            </c:numRef>
          </c:cat>
          <c:val>
            <c:numRef>
              <c:f>'2'!$E$6:$E$167</c:f>
              <c:numCache>
                <c:formatCode>0.0</c:formatCode>
                <c:ptCount val="162"/>
                <c:pt idx="0">
                  <c:v>-4.69844093240446</c:v>
                </c:pt>
                <c:pt idx="1">
                  <c:v>-3.4257646908955</c:v>
                </c:pt>
                <c:pt idx="2">
                  <c:v>-3.6537081463189698</c:v>
                </c:pt>
                <c:pt idx="3">
                  <c:v>-5.7168283975496497</c:v>
                </c:pt>
                <c:pt idx="4">
                  <c:v>-5.2571062110362403</c:v>
                </c:pt>
                <c:pt idx="5">
                  <c:v>-3.1062298780574298</c:v>
                </c:pt>
                <c:pt idx="6">
                  <c:v>-1.8417636547370699</c:v>
                </c:pt>
                <c:pt idx="7">
                  <c:v>-1.2672819969217901</c:v>
                </c:pt>
                <c:pt idx="8">
                  <c:v>-1.5662650805829701</c:v>
                </c:pt>
                <c:pt idx="9">
                  <c:v>-1.5183057365277901</c:v>
                </c:pt>
                <c:pt idx="10">
                  <c:v>1.2752922337816099</c:v>
                </c:pt>
                <c:pt idx="11">
                  <c:v>-0.22954968641380999</c:v>
                </c:pt>
                <c:pt idx="12">
                  <c:v>-1.30969920460419</c:v>
                </c:pt>
                <c:pt idx="13">
                  <c:v>-2.6897965128679302</c:v>
                </c:pt>
                <c:pt idx="14">
                  <c:v>-1.81838943963273</c:v>
                </c:pt>
                <c:pt idx="15">
                  <c:v>-1.0751228066234</c:v>
                </c:pt>
                <c:pt idx="16">
                  <c:v>-1.7686160672707401</c:v>
                </c:pt>
                <c:pt idx="17">
                  <c:v>-3.6219578298484698E-2</c:v>
                </c:pt>
                <c:pt idx="18">
                  <c:v>-1.0896342871714699</c:v>
                </c:pt>
                <c:pt idx="19">
                  <c:v>-0.160611993446308</c:v>
                </c:pt>
                <c:pt idx="20">
                  <c:v>-0.80055904379317699</c:v>
                </c:pt>
                <c:pt idx="21">
                  <c:v>-1.1619471357715301</c:v>
                </c:pt>
                <c:pt idx="22">
                  <c:v>-1.3367948657504301</c:v>
                </c:pt>
                <c:pt idx="23">
                  <c:v>-2.00075536568154</c:v>
                </c:pt>
                <c:pt idx="24">
                  <c:v>-3.52082029034427</c:v>
                </c:pt>
                <c:pt idx="25">
                  <c:v>-3.33711921139541</c:v>
                </c:pt>
                <c:pt idx="26">
                  <c:v>-4.5243262135409799</c:v>
                </c:pt>
                <c:pt idx="27">
                  <c:v>-1.9627359874596599</c:v>
                </c:pt>
                <c:pt idx="28">
                  <c:v>-3.88306155253898</c:v>
                </c:pt>
                <c:pt idx="29">
                  <c:v>-3.2445233333109198</c:v>
                </c:pt>
                <c:pt idx="30">
                  <c:v>-1.6285743649745901</c:v>
                </c:pt>
                <c:pt idx="31">
                  <c:v>-1.4743073981971799</c:v>
                </c:pt>
                <c:pt idx="32">
                  <c:v>-1.24009769442184</c:v>
                </c:pt>
                <c:pt idx="33">
                  <c:v>-1.00340238918345</c:v>
                </c:pt>
                <c:pt idx="34">
                  <c:v>-0.89679720993775103</c:v>
                </c:pt>
                <c:pt idx="35">
                  <c:v>-0.67236605914203196</c:v>
                </c:pt>
                <c:pt idx="36">
                  <c:v>-0.39136185995128903</c:v>
                </c:pt>
                <c:pt idx="37">
                  <c:v>-1.1905170034514401</c:v>
                </c:pt>
                <c:pt idx="38">
                  <c:v>-0.12209523179698099</c:v>
                </c:pt>
                <c:pt idx="39">
                  <c:v>-2.1829713819282501</c:v>
                </c:pt>
                <c:pt idx="40">
                  <c:v>-2.0121369128219202</c:v>
                </c:pt>
                <c:pt idx="41">
                  <c:v>-1.89592836557047</c:v>
                </c:pt>
                <c:pt idx="42">
                  <c:v>-2.8957223040474398</c:v>
                </c:pt>
                <c:pt idx="43">
                  <c:v>-1.85190725236689</c:v>
                </c:pt>
                <c:pt idx="44">
                  <c:v>-2.5639427332122202</c:v>
                </c:pt>
                <c:pt idx="45">
                  <c:v>-3.9077264349099599</c:v>
                </c:pt>
                <c:pt idx="46">
                  <c:v>-5.5830638764741396</c:v>
                </c:pt>
                <c:pt idx="47">
                  <c:v>-6.1866865472530304</c:v>
                </c:pt>
                <c:pt idx="48">
                  <c:v>-6.0381698906194998</c:v>
                </c:pt>
                <c:pt idx="49">
                  <c:v>-5.3669196853558301</c:v>
                </c:pt>
                <c:pt idx="50">
                  <c:v>-4.8639423098921801</c:v>
                </c:pt>
                <c:pt idx="51">
                  <c:v>-5.0491247391174099</c:v>
                </c:pt>
                <c:pt idx="52">
                  <c:v>-3.9021165474753201</c:v>
                </c:pt>
                <c:pt idx="53">
                  <c:v>-2.6125339279208202</c:v>
                </c:pt>
                <c:pt idx="54">
                  <c:v>-8.1324430853881999</c:v>
                </c:pt>
                <c:pt idx="55">
                  <c:v>-14.417335338400299</c:v>
                </c:pt>
                <c:pt idx="56">
                  <c:v>-20.5683067624011</c:v>
                </c:pt>
                <c:pt idx="57">
                  <c:v>-17.901927109334199</c:v>
                </c:pt>
                <c:pt idx="58">
                  <c:v>-13.293577837181401</c:v>
                </c:pt>
                <c:pt idx="59">
                  <c:v>-13.5193619623816</c:v>
                </c:pt>
                <c:pt idx="60">
                  <c:v>-10.285379494385699</c:v>
                </c:pt>
                <c:pt idx="61">
                  <c:v>-5.7598265086945002</c:v>
                </c:pt>
                <c:pt idx="62">
                  <c:v>-4.5575824907169702</c:v>
                </c:pt>
                <c:pt idx="63">
                  <c:v>-3.8614073352632499</c:v>
                </c:pt>
                <c:pt idx="64">
                  <c:v>-4.3815285518161602</c:v>
                </c:pt>
                <c:pt idx="65">
                  <c:v>-3.75660126243588</c:v>
                </c:pt>
                <c:pt idx="66">
                  <c:v>-2.7630893754383399</c:v>
                </c:pt>
                <c:pt idx="67">
                  <c:v>-4.3532283466506598</c:v>
                </c:pt>
                <c:pt idx="68">
                  <c:v>-3.63226976847338</c:v>
                </c:pt>
                <c:pt idx="69">
                  <c:v>-3.3861796477830302</c:v>
                </c:pt>
                <c:pt idx="70">
                  <c:v>-0.67392457782136705</c:v>
                </c:pt>
                <c:pt idx="71">
                  <c:v>-0.68699292462731698</c:v>
                </c:pt>
                <c:pt idx="72">
                  <c:v>-1.9828649971288399</c:v>
                </c:pt>
                <c:pt idx="73">
                  <c:v>-1.69364856688934</c:v>
                </c:pt>
                <c:pt idx="74">
                  <c:v>-1.78878183115019</c:v>
                </c:pt>
                <c:pt idx="75">
                  <c:v>9.9495096971150901E-2</c:v>
                </c:pt>
                <c:pt idx="76">
                  <c:v>-1.55396806618579</c:v>
                </c:pt>
                <c:pt idx="77">
                  <c:v>0.31440843254075201</c:v>
                </c:pt>
                <c:pt idx="78">
                  <c:v>1.1928511868967999</c:v>
                </c:pt>
                <c:pt idx="79">
                  <c:v>-1.89261110375269E-3</c:v>
                </c:pt>
                <c:pt idx="80">
                  <c:v>2.5426433703836602</c:v>
                </c:pt>
                <c:pt idx="81">
                  <c:v>1.89371496827846</c:v>
                </c:pt>
                <c:pt idx="82">
                  <c:v>0.31706481158341299</c:v>
                </c:pt>
                <c:pt idx="83">
                  <c:v>-2.3797619078858001</c:v>
                </c:pt>
                <c:pt idx="84">
                  <c:v>-5.2983095669937699</c:v>
                </c:pt>
                <c:pt idx="85">
                  <c:v>-0.59045743851327104</c:v>
                </c:pt>
                <c:pt idx="86">
                  <c:v>-2.2159899707945998</c:v>
                </c:pt>
                <c:pt idx="87">
                  <c:v>-2.3530668110128601</c:v>
                </c:pt>
                <c:pt idx="88">
                  <c:v>-2.61282645676715</c:v>
                </c:pt>
                <c:pt idx="89">
                  <c:v>-1.2157097459909101</c:v>
                </c:pt>
                <c:pt idx="90">
                  <c:v>-1.6611315661908299</c:v>
                </c:pt>
                <c:pt idx="91">
                  <c:v>-3.29841087006738</c:v>
                </c:pt>
                <c:pt idx="92">
                  <c:v>-2.2704548588154401</c:v>
                </c:pt>
                <c:pt idx="93">
                  <c:v>-1.27790325310615</c:v>
                </c:pt>
                <c:pt idx="94">
                  <c:v>-1.18173395003542</c:v>
                </c:pt>
                <c:pt idx="95">
                  <c:v>-1.3152208584437399</c:v>
                </c:pt>
                <c:pt idx="96">
                  <c:v>-0.95172137913782096</c:v>
                </c:pt>
                <c:pt idx="97">
                  <c:v>0.443072395446795</c:v>
                </c:pt>
                <c:pt idx="98">
                  <c:v>1.07984395491457</c:v>
                </c:pt>
                <c:pt idx="99">
                  <c:v>-0.25613555844328401</c:v>
                </c:pt>
                <c:pt idx="100">
                  <c:v>6.2012808614489304E-3</c:v>
                </c:pt>
                <c:pt idx="101">
                  <c:v>-0.47651027532231799</c:v>
                </c:pt>
                <c:pt idx="102">
                  <c:v>-2.1041320994195898</c:v>
                </c:pt>
                <c:pt idx="103">
                  <c:v>0.20231598656914701</c:v>
                </c:pt>
                <c:pt idx="104">
                  <c:v>2.3135222603494499</c:v>
                </c:pt>
                <c:pt idx="105">
                  <c:v>1.9122658129658401</c:v>
                </c:pt>
                <c:pt idx="106">
                  <c:v>1.1523238210364499</c:v>
                </c:pt>
                <c:pt idx="107">
                  <c:v>2.1296535930975602</c:v>
                </c:pt>
                <c:pt idx="108">
                  <c:v>1.55776821586883</c:v>
                </c:pt>
                <c:pt idx="109">
                  <c:v>0.24457881052524</c:v>
                </c:pt>
                <c:pt idx="110">
                  <c:v>0.78902176752696995</c:v>
                </c:pt>
                <c:pt idx="111">
                  <c:v>0.83377122295086303</c:v>
                </c:pt>
                <c:pt idx="112">
                  <c:v>-1.84090608743399</c:v>
                </c:pt>
                <c:pt idx="113">
                  <c:v>-3.7583582304258498</c:v>
                </c:pt>
                <c:pt idx="114">
                  <c:v>0.108392666752927</c:v>
                </c:pt>
                <c:pt idx="115">
                  <c:v>-1.06972010172528</c:v>
                </c:pt>
                <c:pt idx="116">
                  <c:v>1.0086940594092999</c:v>
                </c:pt>
                <c:pt idx="117">
                  <c:v>2.1582950629891302</c:v>
                </c:pt>
                <c:pt idx="118">
                  <c:v>1.1193704909328199</c:v>
                </c:pt>
                <c:pt idx="119">
                  <c:v>-2.5865931290443598</c:v>
                </c:pt>
                <c:pt idx="120">
                  <c:v>-1.9201402465823101</c:v>
                </c:pt>
                <c:pt idx="121">
                  <c:v>-1.2290203483340001</c:v>
                </c:pt>
                <c:pt idx="122">
                  <c:v>0.53027552760095398</c:v>
                </c:pt>
                <c:pt idx="123">
                  <c:v>-0.37092453724040603</c:v>
                </c:pt>
                <c:pt idx="124">
                  <c:v>-0.350917642121093</c:v>
                </c:pt>
                <c:pt idx="125">
                  <c:v>1.2944830364064901</c:v>
                </c:pt>
                <c:pt idx="126">
                  <c:v>0.44482381633923401</c:v>
                </c:pt>
                <c:pt idx="127">
                  <c:v>7.6710953507889396E-2</c:v>
                </c:pt>
                <c:pt idx="128">
                  <c:v>1.0833752010921099E-2</c:v>
                </c:pt>
                <c:pt idx="129">
                  <c:v>0.199291791847344</c:v>
                </c:pt>
                <c:pt idx="130">
                  <c:v>9.0594439330241305E-2</c:v>
                </c:pt>
                <c:pt idx="131">
                  <c:v>-0.100926511182518</c:v>
                </c:pt>
                <c:pt idx="132">
                  <c:v>2.97840620211907</c:v>
                </c:pt>
                <c:pt idx="133">
                  <c:v>3.2818432865081602</c:v>
                </c:pt>
                <c:pt idx="134">
                  <c:v>3.6604248832675998</c:v>
                </c:pt>
                <c:pt idx="135">
                  <c:v>4.5306661126158101</c:v>
                </c:pt>
                <c:pt idx="136">
                  <c:v>3.7110751216657798</c:v>
                </c:pt>
                <c:pt idx="137">
                  <c:v>3.0331663499892598</c:v>
                </c:pt>
                <c:pt idx="138">
                  <c:v>1.78069258422014</c:v>
                </c:pt>
                <c:pt idx="139">
                  <c:v>0.84987437504676699</c:v>
                </c:pt>
                <c:pt idx="140">
                  <c:v>1.2632187052769299</c:v>
                </c:pt>
                <c:pt idx="141">
                  <c:v>0.75701037778754698</c:v>
                </c:pt>
                <c:pt idx="142">
                  <c:v>0.45554104659002898</c:v>
                </c:pt>
                <c:pt idx="143">
                  <c:v>0.58932644962986502</c:v>
                </c:pt>
                <c:pt idx="144">
                  <c:v>-9.8825998555339106E-2</c:v>
                </c:pt>
                <c:pt idx="145">
                  <c:v>-0.82120231845855896</c:v>
                </c:pt>
                <c:pt idx="146">
                  <c:v>-0.33937112523483698</c:v>
                </c:pt>
                <c:pt idx="147">
                  <c:v>-0.76732640922992401</c:v>
                </c:pt>
                <c:pt idx="148">
                  <c:v>-0.62043831948893202</c:v>
                </c:pt>
                <c:pt idx="149">
                  <c:v>-1.85808867164813</c:v>
                </c:pt>
                <c:pt idx="150">
                  <c:v>-1.4005955278519699</c:v>
                </c:pt>
                <c:pt idx="151">
                  <c:v>1.10376482731308</c:v>
                </c:pt>
                <c:pt idx="152">
                  <c:v>2.3989067626236</c:v>
                </c:pt>
                <c:pt idx="153">
                  <c:v>2.89554122217596</c:v>
                </c:pt>
                <c:pt idx="154">
                  <c:v>3.0137885831135902</c:v>
                </c:pt>
                <c:pt idx="155">
                  <c:v>3.28817867906508</c:v>
                </c:pt>
                <c:pt idx="156">
                  <c:v>2.8632906919802998</c:v>
                </c:pt>
                <c:pt idx="157">
                  <c:v>2.4535542007886022</c:v>
                </c:pt>
                <c:pt idx="158">
                  <c:v>3.3026782976029985</c:v>
                </c:pt>
                <c:pt idx="159">
                  <c:v>3.5999999999999979</c:v>
                </c:pt>
                <c:pt idx="160">
                  <c:v>2.3000000000000043</c:v>
                </c:pt>
                <c:pt idx="161">
                  <c:v>-1.6000000000000014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98-274D-8B5A-5A8C0DE65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"/>
        <c:axId val="2222"/>
      </c:lineChart>
      <c:barChart>
        <c:barDir val="col"/>
        <c:grouping val="stacked"/>
        <c:varyColors val="0"/>
        <c:ser>
          <c:idx val="4"/>
          <c:order val="3"/>
          <c:tx>
            <c:strRef>
              <c:f>'2'!$F$5</c:f>
              <c:strCache>
                <c:ptCount val="1"/>
                <c:pt idx="0">
                  <c:v>Saldo beni</c:v>
                </c:pt>
              </c:strCache>
            </c:strRef>
          </c:tx>
          <c:spPr>
            <a:solidFill>
              <a:srgbClr val="5B9BD5">
                <a:alpha val="70196"/>
              </a:srgbClr>
            </a:solidFill>
            <a:ln cap="flat">
              <a:solidFill>
                <a:srgbClr val="5B9BD5">
                  <a:alpha val="100000"/>
                </a:srgbClr>
              </a:solidFill>
              <a:round/>
            </a:ln>
          </c:spPr>
          <c:invertIfNegative val="1"/>
          <c:cat>
            <c:numRef>
              <c:f>'2'!$B$6:$B$167</c:f>
              <c:numCache>
                <c:formatCode>General</c:formatCode>
                <c:ptCount val="162"/>
                <c:pt idx="0">
                  <c:v>1861</c:v>
                </c:pt>
                <c:pt idx="1">
                  <c:v>1862</c:v>
                </c:pt>
                <c:pt idx="2">
                  <c:v>1863</c:v>
                </c:pt>
                <c:pt idx="3">
                  <c:v>1864</c:v>
                </c:pt>
                <c:pt idx="4">
                  <c:v>1865</c:v>
                </c:pt>
                <c:pt idx="5">
                  <c:v>1866</c:v>
                </c:pt>
                <c:pt idx="6">
                  <c:v>1867</c:v>
                </c:pt>
                <c:pt idx="7">
                  <c:v>1868</c:v>
                </c:pt>
                <c:pt idx="8">
                  <c:v>1869</c:v>
                </c:pt>
                <c:pt idx="9">
                  <c:v>1870</c:v>
                </c:pt>
                <c:pt idx="10">
                  <c:v>1871</c:v>
                </c:pt>
                <c:pt idx="11">
                  <c:v>1872</c:v>
                </c:pt>
                <c:pt idx="12">
                  <c:v>1873</c:v>
                </c:pt>
                <c:pt idx="13">
                  <c:v>1874</c:v>
                </c:pt>
                <c:pt idx="14">
                  <c:v>1875</c:v>
                </c:pt>
                <c:pt idx="15">
                  <c:v>1876</c:v>
                </c:pt>
                <c:pt idx="16">
                  <c:v>1877</c:v>
                </c:pt>
                <c:pt idx="17">
                  <c:v>1878</c:v>
                </c:pt>
                <c:pt idx="18">
                  <c:v>1879</c:v>
                </c:pt>
                <c:pt idx="19">
                  <c:v>1880</c:v>
                </c:pt>
                <c:pt idx="20">
                  <c:v>1881</c:v>
                </c:pt>
                <c:pt idx="21">
                  <c:v>1882</c:v>
                </c:pt>
                <c:pt idx="22">
                  <c:v>1883</c:v>
                </c:pt>
                <c:pt idx="23">
                  <c:v>1884</c:v>
                </c:pt>
                <c:pt idx="24">
                  <c:v>1885</c:v>
                </c:pt>
                <c:pt idx="25">
                  <c:v>1886</c:v>
                </c:pt>
                <c:pt idx="26">
                  <c:v>1887</c:v>
                </c:pt>
                <c:pt idx="27">
                  <c:v>1888</c:v>
                </c:pt>
                <c:pt idx="28">
                  <c:v>1889</c:v>
                </c:pt>
                <c:pt idx="29">
                  <c:v>1890</c:v>
                </c:pt>
                <c:pt idx="30">
                  <c:v>1891</c:v>
                </c:pt>
                <c:pt idx="31">
                  <c:v>1892</c:v>
                </c:pt>
                <c:pt idx="32">
                  <c:v>1893</c:v>
                </c:pt>
                <c:pt idx="33">
                  <c:v>1894</c:v>
                </c:pt>
                <c:pt idx="34">
                  <c:v>1895</c:v>
                </c:pt>
                <c:pt idx="35">
                  <c:v>1896</c:v>
                </c:pt>
                <c:pt idx="36">
                  <c:v>1897</c:v>
                </c:pt>
                <c:pt idx="37">
                  <c:v>1898</c:v>
                </c:pt>
                <c:pt idx="38">
                  <c:v>1899</c:v>
                </c:pt>
                <c:pt idx="39">
                  <c:v>1900</c:v>
                </c:pt>
                <c:pt idx="40">
                  <c:v>1901</c:v>
                </c:pt>
                <c:pt idx="41">
                  <c:v>1902</c:v>
                </c:pt>
                <c:pt idx="42">
                  <c:v>1903</c:v>
                </c:pt>
                <c:pt idx="43">
                  <c:v>1904</c:v>
                </c:pt>
                <c:pt idx="44">
                  <c:v>1905</c:v>
                </c:pt>
                <c:pt idx="45">
                  <c:v>1906</c:v>
                </c:pt>
                <c:pt idx="46">
                  <c:v>1907</c:v>
                </c:pt>
                <c:pt idx="47">
                  <c:v>1908</c:v>
                </c:pt>
                <c:pt idx="48">
                  <c:v>1909</c:v>
                </c:pt>
                <c:pt idx="49">
                  <c:v>1910</c:v>
                </c:pt>
                <c:pt idx="50">
                  <c:v>1911</c:v>
                </c:pt>
                <c:pt idx="51">
                  <c:v>1912</c:v>
                </c:pt>
                <c:pt idx="52">
                  <c:v>1913</c:v>
                </c:pt>
                <c:pt idx="53">
                  <c:v>1914</c:v>
                </c:pt>
                <c:pt idx="54">
                  <c:v>1915</c:v>
                </c:pt>
                <c:pt idx="55">
                  <c:v>1916</c:v>
                </c:pt>
                <c:pt idx="56">
                  <c:v>1917</c:v>
                </c:pt>
                <c:pt idx="57">
                  <c:v>1918</c:v>
                </c:pt>
                <c:pt idx="58">
                  <c:v>1919</c:v>
                </c:pt>
                <c:pt idx="59">
                  <c:v>1920</c:v>
                </c:pt>
                <c:pt idx="60">
                  <c:v>1921</c:v>
                </c:pt>
                <c:pt idx="61">
                  <c:v>1922</c:v>
                </c:pt>
                <c:pt idx="62">
                  <c:v>1923</c:v>
                </c:pt>
                <c:pt idx="63">
                  <c:v>1924</c:v>
                </c:pt>
                <c:pt idx="64">
                  <c:v>1925</c:v>
                </c:pt>
                <c:pt idx="65">
                  <c:v>1926</c:v>
                </c:pt>
                <c:pt idx="66">
                  <c:v>1927</c:v>
                </c:pt>
                <c:pt idx="67">
                  <c:v>1928</c:v>
                </c:pt>
                <c:pt idx="68">
                  <c:v>1929</c:v>
                </c:pt>
                <c:pt idx="69">
                  <c:v>1930</c:v>
                </c:pt>
                <c:pt idx="70">
                  <c:v>1931</c:v>
                </c:pt>
                <c:pt idx="71">
                  <c:v>1932</c:v>
                </c:pt>
                <c:pt idx="72">
                  <c:v>1933</c:v>
                </c:pt>
                <c:pt idx="73">
                  <c:v>1934</c:v>
                </c:pt>
                <c:pt idx="74">
                  <c:v>1935</c:v>
                </c:pt>
                <c:pt idx="75">
                  <c:v>1936</c:v>
                </c:pt>
                <c:pt idx="76">
                  <c:v>1937</c:v>
                </c:pt>
                <c:pt idx="77">
                  <c:v>1938</c:v>
                </c:pt>
                <c:pt idx="78">
                  <c:v>1939</c:v>
                </c:pt>
                <c:pt idx="79">
                  <c:v>1940</c:v>
                </c:pt>
                <c:pt idx="80">
                  <c:v>1941</c:v>
                </c:pt>
                <c:pt idx="81">
                  <c:v>1942</c:v>
                </c:pt>
                <c:pt idx="82">
                  <c:v>1943</c:v>
                </c:pt>
                <c:pt idx="83">
                  <c:v>1944</c:v>
                </c:pt>
                <c:pt idx="84">
                  <c:v>1945</c:v>
                </c:pt>
                <c:pt idx="85">
                  <c:v>1946</c:v>
                </c:pt>
                <c:pt idx="86">
                  <c:v>1947</c:v>
                </c:pt>
                <c:pt idx="87">
                  <c:v>1948</c:v>
                </c:pt>
                <c:pt idx="88">
                  <c:v>1949</c:v>
                </c:pt>
                <c:pt idx="89">
                  <c:v>1950</c:v>
                </c:pt>
                <c:pt idx="90">
                  <c:v>1951</c:v>
                </c:pt>
                <c:pt idx="91">
                  <c:v>1952</c:v>
                </c:pt>
                <c:pt idx="92">
                  <c:v>1953</c:v>
                </c:pt>
                <c:pt idx="93">
                  <c:v>1954</c:v>
                </c:pt>
                <c:pt idx="94">
                  <c:v>1955</c:v>
                </c:pt>
                <c:pt idx="95">
                  <c:v>1956</c:v>
                </c:pt>
                <c:pt idx="96">
                  <c:v>1957</c:v>
                </c:pt>
                <c:pt idx="97">
                  <c:v>1958</c:v>
                </c:pt>
                <c:pt idx="98">
                  <c:v>1959</c:v>
                </c:pt>
                <c:pt idx="99">
                  <c:v>1960</c:v>
                </c:pt>
                <c:pt idx="100">
                  <c:v>1961</c:v>
                </c:pt>
                <c:pt idx="101">
                  <c:v>1962</c:v>
                </c:pt>
                <c:pt idx="102">
                  <c:v>1963</c:v>
                </c:pt>
                <c:pt idx="103">
                  <c:v>1964</c:v>
                </c:pt>
                <c:pt idx="104">
                  <c:v>1965</c:v>
                </c:pt>
                <c:pt idx="105">
                  <c:v>1966</c:v>
                </c:pt>
                <c:pt idx="106">
                  <c:v>1967</c:v>
                </c:pt>
                <c:pt idx="107">
                  <c:v>1968</c:v>
                </c:pt>
                <c:pt idx="108">
                  <c:v>1969</c:v>
                </c:pt>
                <c:pt idx="109">
                  <c:v>1970</c:v>
                </c:pt>
                <c:pt idx="110">
                  <c:v>1971</c:v>
                </c:pt>
                <c:pt idx="111">
                  <c:v>1972</c:v>
                </c:pt>
                <c:pt idx="112">
                  <c:v>1973</c:v>
                </c:pt>
                <c:pt idx="113">
                  <c:v>1974</c:v>
                </c:pt>
                <c:pt idx="114">
                  <c:v>1975</c:v>
                </c:pt>
                <c:pt idx="115">
                  <c:v>1976</c:v>
                </c:pt>
                <c:pt idx="116">
                  <c:v>1977</c:v>
                </c:pt>
                <c:pt idx="117">
                  <c:v>1978</c:v>
                </c:pt>
                <c:pt idx="118">
                  <c:v>1979</c:v>
                </c:pt>
                <c:pt idx="119">
                  <c:v>1980</c:v>
                </c:pt>
                <c:pt idx="120">
                  <c:v>1981</c:v>
                </c:pt>
                <c:pt idx="121">
                  <c:v>1982</c:v>
                </c:pt>
                <c:pt idx="122">
                  <c:v>1983</c:v>
                </c:pt>
                <c:pt idx="123">
                  <c:v>1984</c:v>
                </c:pt>
                <c:pt idx="124">
                  <c:v>1985</c:v>
                </c:pt>
                <c:pt idx="125">
                  <c:v>1986</c:v>
                </c:pt>
                <c:pt idx="126">
                  <c:v>1987</c:v>
                </c:pt>
                <c:pt idx="127">
                  <c:v>1988</c:v>
                </c:pt>
                <c:pt idx="128">
                  <c:v>1989</c:v>
                </c:pt>
                <c:pt idx="129">
                  <c:v>1990</c:v>
                </c:pt>
                <c:pt idx="130">
                  <c:v>1991</c:v>
                </c:pt>
                <c:pt idx="131">
                  <c:v>1992</c:v>
                </c:pt>
                <c:pt idx="132">
                  <c:v>1993</c:v>
                </c:pt>
                <c:pt idx="133">
                  <c:v>1994</c:v>
                </c:pt>
                <c:pt idx="134">
                  <c:v>1995</c:v>
                </c:pt>
                <c:pt idx="135">
                  <c:v>1996</c:v>
                </c:pt>
                <c:pt idx="136">
                  <c:v>1997</c:v>
                </c:pt>
                <c:pt idx="137">
                  <c:v>1998</c:v>
                </c:pt>
                <c:pt idx="138">
                  <c:v>1999</c:v>
                </c:pt>
                <c:pt idx="139">
                  <c:v>2000</c:v>
                </c:pt>
                <c:pt idx="140">
                  <c:v>2001</c:v>
                </c:pt>
                <c:pt idx="141">
                  <c:v>2002</c:v>
                </c:pt>
                <c:pt idx="142">
                  <c:v>2003</c:v>
                </c:pt>
                <c:pt idx="143">
                  <c:v>2004</c:v>
                </c:pt>
                <c:pt idx="144">
                  <c:v>2005</c:v>
                </c:pt>
                <c:pt idx="145">
                  <c:v>2006</c:v>
                </c:pt>
                <c:pt idx="146">
                  <c:v>2007</c:v>
                </c:pt>
                <c:pt idx="147">
                  <c:v>2008</c:v>
                </c:pt>
                <c:pt idx="148">
                  <c:v>2009</c:v>
                </c:pt>
                <c:pt idx="149">
                  <c:v>2010</c:v>
                </c:pt>
                <c:pt idx="150">
                  <c:v>2011</c:v>
                </c:pt>
                <c:pt idx="151">
                  <c:v>2012</c:v>
                </c:pt>
                <c:pt idx="152">
                  <c:v>2013</c:v>
                </c:pt>
                <c:pt idx="153">
                  <c:v>2014</c:v>
                </c:pt>
                <c:pt idx="154">
                  <c:v>2015</c:v>
                </c:pt>
                <c:pt idx="155">
                  <c:v>2016</c:v>
                </c:pt>
                <c:pt idx="156">
                  <c:v>2017</c:v>
                </c:pt>
                <c:pt idx="157">
                  <c:v>2018</c:v>
                </c:pt>
                <c:pt idx="158">
                  <c:v>2019</c:v>
                </c:pt>
                <c:pt idx="159">
                  <c:v>2020</c:v>
                </c:pt>
                <c:pt idx="160">
                  <c:v>2021</c:v>
                </c:pt>
                <c:pt idx="161">
                  <c:v>2022</c:v>
                </c:pt>
              </c:numCache>
            </c:numRef>
          </c:cat>
          <c:val>
            <c:numRef>
              <c:f>'2'!$F$6:$F$167</c:f>
              <c:numCache>
                <c:formatCode>0.0</c:formatCode>
                <c:ptCount val="162"/>
                <c:pt idx="0">
                  <c:v>-5.0361577809919904</c:v>
                </c:pt>
                <c:pt idx="1">
                  <c:v>-3.8932411762519199</c:v>
                </c:pt>
                <c:pt idx="2">
                  <c:v>-4.1773160271168699</c:v>
                </c:pt>
                <c:pt idx="3">
                  <c:v>-6.1105148485134499</c:v>
                </c:pt>
                <c:pt idx="4">
                  <c:v>-5.7754926860438802</c:v>
                </c:pt>
                <c:pt idx="5">
                  <c:v>-3.6966360466691999</c:v>
                </c:pt>
                <c:pt idx="6">
                  <c:v>-2.39854721976908</c:v>
                </c:pt>
                <c:pt idx="7">
                  <c:v>-1.8411348157513301</c:v>
                </c:pt>
                <c:pt idx="8">
                  <c:v>-2.3855396716619901</c:v>
                </c:pt>
                <c:pt idx="9">
                  <c:v>-2.31618218074615</c:v>
                </c:pt>
                <c:pt idx="10">
                  <c:v>0.42046068790726199</c:v>
                </c:pt>
                <c:pt idx="11">
                  <c:v>-0.98141488479842398</c:v>
                </c:pt>
                <c:pt idx="12">
                  <c:v>-2.0348535794851599</c:v>
                </c:pt>
                <c:pt idx="13">
                  <c:v>-3.3732778751418699</c:v>
                </c:pt>
                <c:pt idx="14">
                  <c:v>-2.67795617076849</c:v>
                </c:pt>
                <c:pt idx="15">
                  <c:v>-2.07023300237609</c:v>
                </c:pt>
                <c:pt idx="16">
                  <c:v>-2.6057428920718801</c:v>
                </c:pt>
                <c:pt idx="17">
                  <c:v>-0.96844006331522003</c:v>
                </c:pt>
                <c:pt idx="18">
                  <c:v>-2.1326364173318502</c:v>
                </c:pt>
                <c:pt idx="19">
                  <c:v>-1.3724894951992801</c:v>
                </c:pt>
                <c:pt idx="20">
                  <c:v>-1.98579076016025</c:v>
                </c:pt>
                <c:pt idx="21">
                  <c:v>-2.2743316371462599</c:v>
                </c:pt>
                <c:pt idx="22">
                  <c:v>-2.4834312193505399</c:v>
                </c:pt>
                <c:pt idx="23">
                  <c:v>-3.3756995486258701</c:v>
                </c:pt>
                <c:pt idx="24">
                  <c:v>-4.8809836196129996</c:v>
                </c:pt>
                <c:pt idx="25">
                  <c:v>-4.3672683744774199</c:v>
                </c:pt>
                <c:pt idx="26">
                  <c:v>-5.7537397350135002</c:v>
                </c:pt>
                <c:pt idx="27">
                  <c:v>-3.2193346282919002</c:v>
                </c:pt>
                <c:pt idx="28">
                  <c:v>-4.9206444935812099</c:v>
                </c:pt>
                <c:pt idx="29">
                  <c:v>-4.3024457498024802</c:v>
                </c:pt>
                <c:pt idx="30">
                  <c:v>-2.7314739973564</c:v>
                </c:pt>
                <c:pt idx="31">
                  <c:v>-2.74287345693803</c:v>
                </c:pt>
                <c:pt idx="32">
                  <c:v>-2.61611275026593</c:v>
                </c:pt>
                <c:pt idx="33">
                  <c:v>-2.2371957254188399</c:v>
                </c:pt>
                <c:pt idx="34">
                  <c:v>-2.0481492797626801</c:v>
                </c:pt>
                <c:pt idx="35">
                  <c:v>-1.7550121477585701</c:v>
                </c:pt>
                <c:pt idx="36">
                  <c:v>-1.4572242604499099</c:v>
                </c:pt>
                <c:pt idx="37">
                  <c:v>-2.15099767816552</c:v>
                </c:pt>
                <c:pt idx="38">
                  <c:v>-1.13671739482201</c:v>
                </c:pt>
                <c:pt idx="39">
                  <c:v>-3.04091106692068</c:v>
                </c:pt>
                <c:pt idx="40">
                  <c:v>-3.0468777766803701</c:v>
                </c:pt>
                <c:pt idx="41">
                  <c:v>-2.93935156580975</c:v>
                </c:pt>
                <c:pt idx="42">
                  <c:v>-4.0206198161761799</c:v>
                </c:pt>
                <c:pt idx="43">
                  <c:v>-3.2145968993230101</c:v>
                </c:pt>
                <c:pt idx="44">
                  <c:v>-3.9518293152712101</c:v>
                </c:pt>
                <c:pt idx="45">
                  <c:v>-5.1669273237726001</c:v>
                </c:pt>
                <c:pt idx="46">
                  <c:v>-6.7724976253866496</c:v>
                </c:pt>
                <c:pt idx="47">
                  <c:v>-7.71681264309764</c:v>
                </c:pt>
                <c:pt idx="48">
                  <c:v>-7.4738861714216496</c:v>
                </c:pt>
                <c:pt idx="49">
                  <c:v>-6.9391663830110302</c:v>
                </c:pt>
                <c:pt idx="50">
                  <c:v>-6.1889869856334201</c:v>
                </c:pt>
                <c:pt idx="51">
                  <c:v>-6.1623852782664201</c:v>
                </c:pt>
                <c:pt idx="52">
                  <c:v>-5.1028691204919401</c:v>
                </c:pt>
                <c:pt idx="53">
                  <c:v>-3.3642243692623599</c:v>
                </c:pt>
                <c:pt idx="54">
                  <c:v>-4.5350173133205898</c:v>
                </c:pt>
                <c:pt idx="55">
                  <c:v>-10.748335345438001</c:v>
                </c:pt>
                <c:pt idx="56">
                  <c:v>-15.451757235792901</c:v>
                </c:pt>
                <c:pt idx="57">
                  <c:v>-12.9843998753453</c:v>
                </c:pt>
                <c:pt idx="58">
                  <c:v>-11.4212602401615</c:v>
                </c:pt>
                <c:pt idx="59">
                  <c:v>-12.9113549314522</c:v>
                </c:pt>
                <c:pt idx="60">
                  <c:v>-10.2296842446739</c:v>
                </c:pt>
                <c:pt idx="61">
                  <c:v>-6.5608706748992596</c:v>
                </c:pt>
                <c:pt idx="62">
                  <c:v>-5.4229283747510504</c:v>
                </c:pt>
                <c:pt idx="63">
                  <c:v>-5.0867349284958303</c:v>
                </c:pt>
                <c:pt idx="64">
                  <c:v>-5.7143252041695503</c:v>
                </c:pt>
                <c:pt idx="65">
                  <c:v>-4.9669249795151202</c:v>
                </c:pt>
                <c:pt idx="66">
                  <c:v>-3.8096964353662499</c:v>
                </c:pt>
                <c:pt idx="67">
                  <c:v>-5.3965579811874296</c:v>
                </c:pt>
                <c:pt idx="68">
                  <c:v>-4.6850734868148898</c:v>
                </c:pt>
                <c:pt idx="69">
                  <c:v>-4.3406533416263198</c:v>
                </c:pt>
                <c:pt idx="70">
                  <c:v>-1.61623791073888</c:v>
                </c:pt>
                <c:pt idx="71">
                  <c:v>-1.50713677858235</c:v>
                </c:pt>
                <c:pt idx="72">
                  <c:v>-3.07363099512781</c:v>
                </c:pt>
                <c:pt idx="73">
                  <c:v>-2.6567689792381</c:v>
                </c:pt>
                <c:pt idx="74">
                  <c:v>-2.5549698585256699</c:v>
                </c:pt>
                <c:pt idx="75">
                  <c:v>-1.1999326607766201</c:v>
                </c:pt>
                <c:pt idx="76">
                  <c:v>-2.9161598644448201</c:v>
                </c:pt>
                <c:pt idx="77">
                  <c:v>-0.836420504804406</c:v>
                </c:pt>
                <c:pt idx="78">
                  <c:v>0.499217810817918</c:v>
                </c:pt>
                <c:pt idx="79">
                  <c:v>-8.9707847401203095E-3</c:v>
                </c:pt>
                <c:pt idx="80">
                  <c:v>3.3788302676731301</c:v>
                </c:pt>
                <c:pt idx="81">
                  <c:v>2.8872702296106998</c:v>
                </c:pt>
                <c:pt idx="82">
                  <c:v>0.91154615326893496</c:v>
                </c:pt>
                <c:pt idx="83">
                  <c:v>-2.0044080072075601</c:v>
                </c:pt>
                <c:pt idx="84">
                  <c:v>-4.7153138553095202</c:v>
                </c:pt>
                <c:pt idx="85">
                  <c:v>-0.40706281625441798</c:v>
                </c:pt>
                <c:pt idx="86">
                  <c:v>-1.62565010328271</c:v>
                </c:pt>
                <c:pt idx="87">
                  <c:v>-2.33451404146671</c:v>
                </c:pt>
                <c:pt idx="88">
                  <c:v>-2.82506663285981</c:v>
                </c:pt>
                <c:pt idx="89">
                  <c:v>-1.33438498708697</c:v>
                </c:pt>
                <c:pt idx="90">
                  <c:v>-1.6362836016653199</c:v>
                </c:pt>
                <c:pt idx="91">
                  <c:v>-3.6521895718862201</c:v>
                </c:pt>
                <c:pt idx="92">
                  <c:v>-3.0588033016130498</c:v>
                </c:pt>
                <c:pt idx="93">
                  <c:v>-2.36917726000403</c:v>
                </c:pt>
                <c:pt idx="94">
                  <c:v>-2.29015204762762</c:v>
                </c:pt>
                <c:pt idx="95">
                  <c:v>-3.2789921391230901</c:v>
                </c:pt>
                <c:pt idx="96">
                  <c:v>-2.0549150861454399</c:v>
                </c:pt>
                <c:pt idx="97">
                  <c:v>-0.87874675354401</c:v>
                </c:pt>
                <c:pt idx="98">
                  <c:v>-0.154630940519947</c:v>
                </c:pt>
                <c:pt idx="99">
                  <c:v>-1.65107719488252</c:v>
                </c:pt>
                <c:pt idx="100">
                  <c:v>-1.3491771960694501</c:v>
                </c:pt>
                <c:pt idx="101">
                  <c:v>-1.81777247423932</c:v>
                </c:pt>
                <c:pt idx="102">
                  <c:v>-3.3249619178819101</c:v>
                </c:pt>
                <c:pt idx="103">
                  <c:v>-0.96183868168643205</c:v>
                </c:pt>
                <c:pt idx="104">
                  <c:v>0.87957564160065504</c:v>
                </c:pt>
                <c:pt idx="105">
                  <c:v>0.51587351734892195</c:v>
                </c:pt>
                <c:pt idx="106">
                  <c:v>-0.119759830710031</c:v>
                </c:pt>
                <c:pt idx="107">
                  <c:v>1.1425871014245099</c:v>
                </c:pt>
                <c:pt idx="108">
                  <c:v>0.68110305894994105</c:v>
                </c:pt>
                <c:pt idx="109">
                  <c:v>-0.35823782545243299</c:v>
                </c:pt>
                <c:pt idx="110">
                  <c:v>0.11330875841089</c:v>
                </c:pt>
                <c:pt idx="111">
                  <c:v>4.5245786574514703E-2</c:v>
                </c:pt>
                <c:pt idx="112">
                  <c:v>-2.3863337437546401</c:v>
                </c:pt>
                <c:pt idx="113">
                  <c:v>-4.1784747952317201</c:v>
                </c:pt>
                <c:pt idx="114">
                  <c:v>-0.425498172888849</c:v>
                </c:pt>
                <c:pt idx="115">
                  <c:v>-1.8513237247604899</c:v>
                </c:pt>
                <c:pt idx="116">
                  <c:v>-2.8988639549402E-2</c:v>
                </c:pt>
                <c:pt idx="117">
                  <c:v>0.92868745963098898</c:v>
                </c:pt>
                <c:pt idx="118">
                  <c:v>-0.22260396926001599</c:v>
                </c:pt>
                <c:pt idx="119">
                  <c:v>-3.54681942941383</c:v>
                </c:pt>
                <c:pt idx="120">
                  <c:v>-2.7315919724028701</c:v>
                </c:pt>
                <c:pt idx="121">
                  <c:v>-2.07478380577479</c:v>
                </c:pt>
                <c:pt idx="122">
                  <c:v>-0.57043627139037101</c:v>
                </c:pt>
                <c:pt idx="123">
                  <c:v>-1.34048723813707</c:v>
                </c:pt>
                <c:pt idx="124">
                  <c:v>-1.3829091358641601</c:v>
                </c:pt>
                <c:pt idx="125">
                  <c:v>0.609567971910289</c:v>
                </c:pt>
                <c:pt idx="126">
                  <c:v>-0.109511044396452</c:v>
                </c:pt>
                <c:pt idx="127">
                  <c:v>-0.21836233175161501</c:v>
                </c:pt>
                <c:pt idx="128">
                  <c:v>-0.41839207486848501</c:v>
                </c:pt>
                <c:pt idx="129">
                  <c:v>-0.250200864542516</c:v>
                </c:pt>
                <c:pt idx="130">
                  <c:v>-0.312282211631708</c:v>
                </c:pt>
                <c:pt idx="131">
                  <c:v>-0.19111595872022</c:v>
                </c:pt>
                <c:pt idx="132">
                  <c:v>2.61097877343088</c:v>
                </c:pt>
                <c:pt idx="133">
                  <c:v>2.7705061666142399</c:v>
                </c:pt>
                <c:pt idx="134">
                  <c:v>3.2016309345715701</c:v>
                </c:pt>
                <c:pt idx="135">
                  <c:v>4.0274308718451097</c:v>
                </c:pt>
                <c:pt idx="136">
                  <c:v>3.1117657198793802</c:v>
                </c:pt>
                <c:pt idx="137">
                  <c:v>2.7326542835394201</c:v>
                </c:pt>
                <c:pt idx="138">
                  <c:v>1.7550958409972499</c:v>
                </c:pt>
                <c:pt idx="139">
                  <c:v>0.76771654970319003</c:v>
                </c:pt>
                <c:pt idx="140">
                  <c:v>1.3047404229372299</c:v>
                </c:pt>
                <c:pt idx="141">
                  <c:v>1.0089398410927</c:v>
                </c:pt>
                <c:pt idx="142">
                  <c:v>0.66476268759322998</c:v>
                </c:pt>
                <c:pt idx="143">
                  <c:v>0.54045977502187603</c:v>
                </c:pt>
                <c:pt idx="144">
                  <c:v>-2.4363377057305999E-2</c:v>
                </c:pt>
                <c:pt idx="145">
                  <c:v>-0.70017984309520997</c:v>
                </c:pt>
                <c:pt idx="146">
                  <c:v>0.13054545720263</c:v>
                </c:pt>
                <c:pt idx="147">
                  <c:v>-0.13633149038218001</c:v>
                </c:pt>
                <c:pt idx="148">
                  <c:v>2.66285261636999E-2</c:v>
                </c:pt>
                <c:pt idx="149">
                  <c:v>-1.23423038859679</c:v>
                </c:pt>
                <c:pt idx="150">
                  <c:v>-0.96903980565224002</c:v>
                </c:pt>
                <c:pt idx="151">
                  <c:v>1.1554036679213799</c:v>
                </c:pt>
                <c:pt idx="152">
                  <c:v>2.3618644734622101</c:v>
                </c:pt>
                <c:pt idx="153">
                  <c:v>3.0321881650155298</c:v>
                </c:pt>
                <c:pt idx="154">
                  <c:v>3.2708271035518099</c:v>
                </c:pt>
                <c:pt idx="155">
                  <c:v>3.5359515712706302</c:v>
                </c:pt>
                <c:pt idx="156">
                  <c:v>3.1309239563817099</c:v>
                </c:pt>
                <c:pt idx="157">
                  <c:v>2.6</c:v>
                </c:pt>
                <c:pt idx="158">
                  <c:v>3.3</c:v>
                </c:pt>
                <c:pt idx="159">
                  <c:v>4.2</c:v>
                </c:pt>
                <c:pt idx="160">
                  <c:v>2.8</c:v>
                </c:pt>
                <c:pt idx="161">
                  <c:v>-1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ap="flat">
                    <a:solidFill>
                      <a:srgbClr val="5B9BD5">
                        <a:alpha val="100000"/>
                      </a:srgbClr>
                    </a:solidFill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3-3D98-274D-8B5A-5A8C0DE65117}"/>
            </c:ext>
          </c:extLst>
        </c:ser>
        <c:ser>
          <c:idx val="5"/>
          <c:order val="4"/>
          <c:tx>
            <c:strRef>
              <c:f>'2'!$G$5</c:f>
              <c:strCache>
                <c:ptCount val="1"/>
                <c:pt idx="0">
                  <c:v>Saldo servizi</c:v>
                </c:pt>
              </c:strCache>
            </c:strRef>
          </c:tx>
          <c:spPr>
            <a:solidFill>
              <a:srgbClr val="92D050">
                <a:alpha val="67451"/>
              </a:srgbClr>
            </a:solidFill>
            <a:ln cap="flat">
              <a:solidFill>
                <a:srgbClr val="5B9BD5">
                  <a:alpha val="100000"/>
                </a:srgbClr>
              </a:solidFill>
              <a:round/>
            </a:ln>
          </c:spPr>
          <c:invertIfNegative val="1"/>
          <c:cat>
            <c:numRef>
              <c:f>'2'!$B$6:$B$167</c:f>
              <c:numCache>
                <c:formatCode>General</c:formatCode>
                <c:ptCount val="162"/>
                <c:pt idx="0">
                  <c:v>1861</c:v>
                </c:pt>
                <c:pt idx="1">
                  <c:v>1862</c:v>
                </c:pt>
                <c:pt idx="2">
                  <c:v>1863</c:v>
                </c:pt>
                <c:pt idx="3">
                  <c:v>1864</c:v>
                </c:pt>
                <c:pt idx="4">
                  <c:v>1865</c:v>
                </c:pt>
                <c:pt idx="5">
                  <c:v>1866</c:v>
                </c:pt>
                <c:pt idx="6">
                  <c:v>1867</c:v>
                </c:pt>
                <c:pt idx="7">
                  <c:v>1868</c:v>
                </c:pt>
                <c:pt idx="8">
                  <c:v>1869</c:v>
                </c:pt>
                <c:pt idx="9">
                  <c:v>1870</c:v>
                </c:pt>
                <c:pt idx="10">
                  <c:v>1871</c:v>
                </c:pt>
                <c:pt idx="11">
                  <c:v>1872</c:v>
                </c:pt>
                <c:pt idx="12">
                  <c:v>1873</c:v>
                </c:pt>
                <c:pt idx="13">
                  <c:v>1874</c:v>
                </c:pt>
                <c:pt idx="14">
                  <c:v>1875</c:v>
                </c:pt>
                <c:pt idx="15">
                  <c:v>1876</c:v>
                </c:pt>
                <c:pt idx="16">
                  <c:v>1877</c:v>
                </c:pt>
                <c:pt idx="17">
                  <c:v>1878</c:v>
                </c:pt>
                <c:pt idx="18">
                  <c:v>1879</c:v>
                </c:pt>
                <c:pt idx="19">
                  <c:v>1880</c:v>
                </c:pt>
                <c:pt idx="20">
                  <c:v>1881</c:v>
                </c:pt>
                <c:pt idx="21">
                  <c:v>1882</c:v>
                </c:pt>
                <c:pt idx="22">
                  <c:v>1883</c:v>
                </c:pt>
                <c:pt idx="23">
                  <c:v>1884</c:v>
                </c:pt>
                <c:pt idx="24">
                  <c:v>1885</c:v>
                </c:pt>
                <c:pt idx="25">
                  <c:v>1886</c:v>
                </c:pt>
                <c:pt idx="26">
                  <c:v>1887</c:v>
                </c:pt>
                <c:pt idx="27">
                  <c:v>1888</c:v>
                </c:pt>
                <c:pt idx="28">
                  <c:v>1889</c:v>
                </c:pt>
                <c:pt idx="29">
                  <c:v>1890</c:v>
                </c:pt>
                <c:pt idx="30">
                  <c:v>1891</c:v>
                </c:pt>
                <c:pt idx="31">
                  <c:v>1892</c:v>
                </c:pt>
                <c:pt idx="32">
                  <c:v>1893</c:v>
                </c:pt>
                <c:pt idx="33">
                  <c:v>1894</c:v>
                </c:pt>
                <c:pt idx="34">
                  <c:v>1895</c:v>
                </c:pt>
                <c:pt idx="35">
                  <c:v>1896</c:v>
                </c:pt>
                <c:pt idx="36">
                  <c:v>1897</c:v>
                </c:pt>
                <c:pt idx="37">
                  <c:v>1898</c:v>
                </c:pt>
                <c:pt idx="38">
                  <c:v>1899</c:v>
                </c:pt>
                <c:pt idx="39">
                  <c:v>1900</c:v>
                </c:pt>
                <c:pt idx="40">
                  <c:v>1901</c:v>
                </c:pt>
                <c:pt idx="41">
                  <c:v>1902</c:v>
                </c:pt>
                <c:pt idx="42">
                  <c:v>1903</c:v>
                </c:pt>
                <c:pt idx="43">
                  <c:v>1904</c:v>
                </c:pt>
                <c:pt idx="44">
                  <c:v>1905</c:v>
                </c:pt>
                <c:pt idx="45">
                  <c:v>1906</c:v>
                </c:pt>
                <c:pt idx="46">
                  <c:v>1907</c:v>
                </c:pt>
                <c:pt idx="47">
                  <c:v>1908</c:v>
                </c:pt>
                <c:pt idx="48">
                  <c:v>1909</c:v>
                </c:pt>
                <c:pt idx="49">
                  <c:v>1910</c:v>
                </c:pt>
                <c:pt idx="50">
                  <c:v>1911</c:v>
                </c:pt>
                <c:pt idx="51">
                  <c:v>1912</c:v>
                </c:pt>
                <c:pt idx="52">
                  <c:v>1913</c:v>
                </c:pt>
                <c:pt idx="53">
                  <c:v>1914</c:v>
                </c:pt>
                <c:pt idx="54">
                  <c:v>1915</c:v>
                </c:pt>
                <c:pt idx="55">
                  <c:v>1916</c:v>
                </c:pt>
                <c:pt idx="56">
                  <c:v>1917</c:v>
                </c:pt>
                <c:pt idx="57">
                  <c:v>1918</c:v>
                </c:pt>
                <c:pt idx="58">
                  <c:v>1919</c:v>
                </c:pt>
                <c:pt idx="59">
                  <c:v>1920</c:v>
                </c:pt>
                <c:pt idx="60">
                  <c:v>1921</c:v>
                </c:pt>
                <c:pt idx="61">
                  <c:v>1922</c:v>
                </c:pt>
                <c:pt idx="62">
                  <c:v>1923</c:v>
                </c:pt>
                <c:pt idx="63">
                  <c:v>1924</c:v>
                </c:pt>
                <c:pt idx="64">
                  <c:v>1925</c:v>
                </c:pt>
                <c:pt idx="65">
                  <c:v>1926</c:v>
                </c:pt>
                <c:pt idx="66">
                  <c:v>1927</c:v>
                </c:pt>
                <c:pt idx="67">
                  <c:v>1928</c:v>
                </c:pt>
                <c:pt idx="68">
                  <c:v>1929</c:v>
                </c:pt>
                <c:pt idx="69">
                  <c:v>1930</c:v>
                </c:pt>
                <c:pt idx="70">
                  <c:v>1931</c:v>
                </c:pt>
                <c:pt idx="71">
                  <c:v>1932</c:v>
                </c:pt>
                <c:pt idx="72">
                  <c:v>1933</c:v>
                </c:pt>
                <c:pt idx="73">
                  <c:v>1934</c:v>
                </c:pt>
                <c:pt idx="74">
                  <c:v>1935</c:v>
                </c:pt>
                <c:pt idx="75">
                  <c:v>1936</c:v>
                </c:pt>
                <c:pt idx="76">
                  <c:v>1937</c:v>
                </c:pt>
                <c:pt idx="77">
                  <c:v>1938</c:v>
                </c:pt>
                <c:pt idx="78">
                  <c:v>1939</c:v>
                </c:pt>
                <c:pt idx="79">
                  <c:v>1940</c:v>
                </c:pt>
                <c:pt idx="80">
                  <c:v>1941</c:v>
                </c:pt>
                <c:pt idx="81">
                  <c:v>1942</c:v>
                </c:pt>
                <c:pt idx="82">
                  <c:v>1943</c:v>
                </c:pt>
                <c:pt idx="83">
                  <c:v>1944</c:v>
                </c:pt>
                <c:pt idx="84">
                  <c:v>1945</c:v>
                </c:pt>
                <c:pt idx="85">
                  <c:v>1946</c:v>
                </c:pt>
                <c:pt idx="86">
                  <c:v>1947</c:v>
                </c:pt>
                <c:pt idx="87">
                  <c:v>1948</c:v>
                </c:pt>
                <c:pt idx="88">
                  <c:v>1949</c:v>
                </c:pt>
                <c:pt idx="89">
                  <c:v>1950</c:v>
                </c:pt>
                <c:pt idx="90">
                  <c:v>1951</c:v>
                </c:pt>
                <c:pt idx="91">
                  <c:v>1952</c:v>
                </c:pt>
                <c:pt idx="92">
                  <c:v>1953</c:v>
                </c:pt>
                <c:pt idx="93">
                  <c:v>1954</c:v>
                </c:pt>
                <c:pt idx="94">
                  <c:v>1955</c:v>
                </c:pt>
                <c:pt idx="95">
                  <c:v>1956</c:v>
                </c:pt>
                <c:pt idx="96">
                  <c:v>1957</c:v>
                </c:pt>
                <c:pt idx="97">
                  <c:v>1958</c:v>
                </c:pt>
                <c:pt idx="98">
                  <c:v>1959</c:v>
                </c:pt>
                <c:pt idx="99">
                  <c:v>1960</c:v>
                </c:pt>
                <c:pt idx="100">
                  <c:v>1961</c:v>
                </c:pt>
                <c:pt idx="101">
                  <c:v>1962</c:v>
                </c:pt>
                <c:pt idx="102">
                  <c:v>1963</c:v>
                </c:pt>
                <c:pt idx="103">
                  <c:v>1964</c:v>
                </c:pt>
                <c:pt idx="104">
                  <c:v>1965</c:v>
                </c:pt>
                <c:pt idx="105">
                  <c:v>1966</c:v>
                </c:pt>
                <c:pt idx="106">
                  <c:v>1967</c:v>
                </c:pt>
                <c:pt idx="107">
                  <c:v>1968</c:v>
                </c:pt>
                <c:pt idx="108">
                  <c:v>1969</c:v>
                </c:pt>
                <c:pt idx="109">
                  <c:v>1970</c:v>
                </c:pt>
                <c:pt idx="110">
                  <c:v>1971</c:v>
                </c:pt>
                <c:pt idx="111">
                  <c:v>1972</c:v>
                </c:pt>
                <c:pt idx="112">
                  <c:v>1973</c:v>
                </c:pt>
                <c:pt idx="113">
                  <c:v>1974</c:v>
                </c:pt>
                <c:pt idx="114">
                  <c:v>1975</c:v>
                </c:pt>
                <c:pt idx="115">
                  <c:v>1976</c:v>
                </c:pt>
                <c:pt idx="116">
                  <c:v>1977</c:v>
                </c:pt>
                <c:pt idx="117">
                  <c:v>1978</c:v>
                </c:pt>
                <c:pt idx="118">
                  <c:v>1979</c:v>
                </c:pt>
                <c:pt idx="119">
                  <c:v>1980</c:v>
                </c:pt>
                <c:pt idx="120">
                  <c:v>1981</c:v>
                </c:pt>
                <c:pt idx="121">
                  <c:v>1982</c:v>
                </c:pt>
                <c:pt idx="122">
                  <c:v>1983</c:v>
                </c:pt>
                <c:pt idx="123">
                  <c:v>1984</c:v>
                </c:pt>
                <c:pt idx="124">
                  <c:v>1985</c:v>
                </c:pt>
                <c:pt idx="125">
                  <c:v>1986</c:v>
                </c:pt>
                <c:pt idx="126">
                  <c:v>1987</c:v>
                </c:pt>
                <c:pt idx="127">
                  <c:v>1988</c:v>
                </c:pt>
                <c:pt idx="128">
                  <c:v>1989</c:v>
                </c:pt>
                <c:pt idx="129">
                  <c:v>1990</c:v>
                </c:pt>
                <c:pt idx="130">
                  <c:v>1991</c:v>
                </c:pt>
                <c:pt idx="131">
                  <c:v>1992</c:v>
                </c:pt>
                <c:pt idx="132">
                  <c:v>1993</c:v>
                </c:pt>
                <c:pt idx="133">
                  <c:v>1994</c:v>
                </c:pt>
                <c:pt idx="134">
                  <c:v>1995</c:v>
                </c:pt>
                <c:pt idx="135">
                  <c:v>1996</c:v>
                </c:pt>
                <c:pt idx="136">
                  <c:v>1997</c:v>
                </c:pt>
                <c:pt idx="137">
                  <c:v>1998</c:v>
                </c:pt>
                <c:pt idx="138">
                  <c:v>1999</c:v>
                </c:pt>
                <c:pt idx="139">
                  <c:v>2000</c:v>
                </c:pt>
                <c:pt idx="140">
                  <c:v>2001</c:v>
                </c:pt>
                <c:pt idx="141">
                  <c:v>2002</c:v>
                </c:pt>
                <c:pt idx="142">
                  <c:v>2003</c:v>
                </c:pt>
                <c:pt idx="143">
                  <c:v>2004</c:v>
                </c:pt>
                <c:pt idx="144">
                  <c:v>2005</c:v>
                </c:pt>
                <c:pt idx="145">
                  <c:v>2006</c:v>
                </c:pt>
                <c:pt idx="146">
                  <c:v>2007</c:v>
                </c:pt>
                <c:pt idx="147">
                  <c:v>2008</c:v>
                </c:pt>
                <c:pt idx="148">
                  <c:v>2009</c:v>
                </c:pt>
                <c:pt idx="149">
                  <c:v>2010</c:v>
                </c:pt>
                <c:pt idx="150">
                  <c:v>2011</c:v>
                </c:pt>
                <c:pt idx="151">
                  <c:v>2012</c:v>
                </c:pt>
                <c:pt idx="152">
                  <c:v>2013</c:v>
                </c:pt>
                <c:pt idx="153">
                  <c:v>2014</c:v>
                </c:pt>
                <c:pt idx="154">
                  <c:v>2015</c:v>
                </c:pt>
                <c:pt idx="155">
                  <c:v>2016</c:v>
                </c:pt>
                <c:pt idx="156">
                  <c:v>2017</c:v>
                </c:pt>
                <c:pt idx="157">
                  <c:v>2018</c:v>
                </c:pt>
                <c:pt idx="158">
                  <c:v>2019</c:v>
                </c:pt>
                <c:pt idx="159">
                  <c:v>2020</c:v>
                </c:pt>
                <c:pt idx="160">
                  <c:v>2021</c:v>
                </c:pt>
                <c:pt idx="161">
                  <c:v>2022</c:v>
                </c:pt>
              </c:numCache>
            </c:numRef>
          </c:cat>
          <c:val>
            <c:numRef>
              <c:f>'2'!$G$6:$G$167</c:f>
              <c:numCache>
                <c:formatCode>0.0</c:formatCode>
                <c:ptCount val="162"/>
                <c:pt idx="0">
                  <c:v>0.33771684858752299</c:v>
                </c:pt>
                <c:pt idx="1">
                  <c:v>0.467476485356418</c:v>
                </c:pt>
                <c:pt idx="2">
                  <c:v>0.52360788079790199</c:v>
                </c:pt>
                <c:pt idx="3">
                  <c:v>0.39368645096379601</c:v>
                </c:pt>
                <c:pt idx="4">
                  <c:v>0.51838647500764401</c:v>
                </c:pt>
                <c:pt idx="5">
                  <c:v>0.59040616861176398</c:v>
                </c:pt>
                <c:pt idx="6">
                  <c:v>0.55678356503200899</c:v>
                </c:pt>
                <c:pt idx="7">
                  <c:v>0.57385281882953898</c:v>
                </c:pt>
                <c:pt idx="8">
                  <c:v>0.81927459107901901</c:v>
                </c:pt>
                <c:pt idx="9">
                  <c:v>0.79787644421835802</c:v>
                </c:pt>
                <c:pt idx="10">
                  <c:v>0.85483154587434496</c:v>
                </c:pt>
                <c:pt idx="11">
                  <c:v>0.75186519838461296</c:v>
                </c:pt>
                <c:pt idx="12">
                  <c:v>0.72515437488097401</c:v>
                </c:pt>
                <c:pt idx="13">
                  <c:v>0.68348136227394196</c:v>
                </c:pt>
                <c:pt idx="14">
                  <c:v>0.85956673113575899</c:v>
                </c:pt>
                <c:pt idx="15">
                  <c:v>0.995110195752688</c:v>
                </c:pt>
                <c:pt idx="16">
                  <c:v>0.83712682480114597</c:v>
                </c:pt>
                <c:pt idx="17">
                  <c:v>0.93222048501673604</c:v>
                </c:pt>
                <c:pt idx="18">
                  <c:v>1.04300213016038</c:v>
                </c:pt>
                <c:pt idx="19">
                  <c:v>1.2118775017529699</c:v>
                </c:pt>
                <c:pt idx="20">
                  <c:v>1.18523171636707</c:v>
                </c:pt>
                <c:pt idx="21">
                  <c:v>1.11238450137473</c:v>
                </c:pt>
                <c:pt idx="22">
                  <c:v>1.1466363536001101</c:v>
                </c:pt>
                <c:pt idx="23">
                  <c:v>1.3749441829443301</c:v>
                </c:pt>
                <c:pt idx="24">
                  <c:v>1.3601633292687301</c:v>
                </c:pt>
                <c:pt idx="25">
                  <c:v>1.0301491630820101</c:v>
                </c:pt>
                <c:pt idx="26">
                  <c:v>1.2294135214725299</c:v>
                </c:pt>
                <c:pt idx="27">
                  <c:v>1.25659864083224</c:v>
                </c:pt>
                <c:pt idx="28">
                  <c:v>1.0375829410422299</c:v>
                </c:pt>
                <c:pt idx="29">
                  <c:v>1.0579224164915599</c:v>
                </c:pt>
                <c:pt idx="30">
                  <c:v>1.1028996323818101</c:v>
                </c:pt>
                <c:pt idx="31">
                  <c:v>1.26856605874085</c:v>
                </c:pt>
                <c:pt idx="32">
                  <c:v>1.37601505584409</c:v>
                </c:pt>
                <c:pt idx="33">
                  <c:v>1.2337933362353899</c:v>
                </c:pt>
                <c:pt idx="34">
                  <c:v>1.15135206982493</c:v>
                </c:pt>
                <c:pt idx="35">
                  <c:v>1.0826460886165401</c:v>
                </c:pt>
                <c:pt idx="36">
                  <c:v>1.0658624004986199</c:v>
                </c:pt>
                <c:pt idx="37">
                  <c:v>0.96048067471408305</c:v>
                </c:pt>
                <c:pt idx="38">
                  <c:v>1.0146221630250301</c:v>
                </c:pt>
                <c:pt idx="39">
                  <c:v>0.85793968499242801</c:v>
                </c:pt>
                <c:pt idx="40">
                  <c:v>1.0347408638584501</c:v>
                </c:pt>
                <c:pt idx="41">
                  <c:v>1.04342320023929</c:v>
                </c:pt>
                <c:pt idx="42">
                  <c:v>1.1248975121287399</c:v>
                </c:pt>
                <c:pt idx="43">
                  <c:v>1.36268964695612</c:v>
                </c:pt>
                <c:pt idx="44">
                  <c:v>1.3878865820589901</c:v>
                </c:pt>
                <c:pt idx="45">
                  <c:v>1.25920088886264</c:v>
                </c:pt>
                <c:pt idx="46">
                  <c:v>1.18943374891251</c:v>
                </c:pt>
                <c:pt idx="47">
                  <c:v>1.5301260958445999</c:v>
                </c:pt>
                <c:pt idx="48">
                  <c:v>1.43571628080215</c:v>
                </c:pt>
                <c:pt idx="49">
                  <c:v>1.5722466976551901</c:v>
                </c:pt>
                <c:pt idx="50">
                  <c:v>1.32504467574124</c:v>
                </c:pt>
                <c:pt idx="51">
                  <c:v>1.11326053914901</c:v>
                </c:pt>
                <c:pt idx="52">
                  <c:v>1.20075257301661</c:v>
                </c:pt>
                <c:pt idx="53">
                  <c:v>0.75169044134153395</c:v>
                </c:pt>
                <c:pt idx="54">
                  <c:v>-3.5974257720676102</c:v>
                </c:pt>
                <c:pt idx="55">
                  <c:v>-3.6689999929622599</c:v>
                </c:pt>
                <c:pt idx="56">
                  <c:v>-5.1165495266081598</c:v>
                </c:pt>
                <c:pt idx="57">
                  <c:v>-4.9175272339889204</c:v>
                </c:pt>
                <c:pt idx="58">
                  <c:v>-1.87231759701987</c:v>
                </c:pt>
                <c:pt idx="59">
                  <c:v>-0.60800703092939401</c:v>
                </c:pt>
                <c:pt idx="60">
                  <c:v>-5.5695249711750799E-2</c:v>
                </c:pt>
                <c:pt idx="61">
                  <c:v>0.80104416620476604</c:v>
                </c:pt>
                <c:pt idx="62">
                  <c:v>0.86534588403406898</c:v>
                </c:pt>
                <c:pt idx="63">
                  <c:v>1.22532759323258</c:v>
                </c:pt>
                <c:pt idx="64">
                  <c:v>1.3327966523534001</c:v>
                </c:pt>
                <c:pt idx="65">
                  <c:v>1.21032371707925</c:v>
                </c:pt>
                <c:pt idx="66">
                  <c:v>1.04660705992791</c:v>
                </c:pt>
                <c:pt idx="67">
                  <c:v>1.04332963453677</c:v>
                </c:pt>
                <c:pt idx="68">
                  <c:v>1.05280371834151</c:v>
                </c:pt>
                <c:pt idx="69">
                  <c:v>0.95447369384329594</c:v>
                </c:pt>
                <c:pt idx="70">
                  <c:v>0.94231333291751196</c:v>
                </c:pt>
                <c:pt idx="71">
                  <c:v>0.82014385395502998</c:v>
                </c:pt>
                <c:pt idx="72">
                  <c:v>1.0907659979989699</c:v>
                </c:pt>
                <c:pt idx="73">
                  <c:v>0.963120412348757</c:v>
                </c:pt>
                <c:pt idx="74">
                  <c:v>0.76618802737548197</c:v>
                </c:pt>
                <c:pt idx="75">
                  <c:v>1.29942775774777</c:v>
                </c:pt>
                <c:pt idx="76">
                  <c:v>1.3621917982590299</c:v>
                </c:pt>
                <c:pt idx="77">
                  <c:v>1.1508289373451599</c:v>
                </c:pt>
                <c:pt idx="78">
                  <c:v>0.69363337607888498</c:v>
                </c:pt>
                <c:pt idx="79">
                  <c:v>7.07817363636802E-3</c:v>
                </c:pt>
                <c:pt idx="80">
                  <c:v>-0.83618689728946805</c:v>
                </c:pt>
                <c:pt idx="81">
                  <c:v>-0.99355526133224203</c:v>
                </c:pt>
                <c:pt idx="82">
                  <c:v>-0.59448134168552202</c:v>
                </c:pt>
                <c:pt idx="83">
                  <c:v>-0.37535390067824098</c:v>
                </c:pt>
                <c:pt idx="84">
                  <c:v>-0.58299571168425501</c:v>
                </c:pt>
                <c:pt idx="85">
                  <c:v>-0.183394622258853</c:v>
                </c:pt>
                <c:pt idx="86">
                  <c:v>-0.59033986751189105</c:v>
                </c:pt>
                <c:pt idx="87">
                  <c:v>-1.8552769546150202E-2</c:v>
                </c:pt>
                <c:pt idx="88">
                  <c:v>0.21224017609266099</c:v>
                </c:pt>
                <c:pt idx="89">
                  <c:v>0.11867524109605899</c:v>
                </c:pt>
                <c:pt idx="90">
                  <c:v>-2.4847964525510399E-2</c:v>
                </c:pt>
                <c:pt idx="91">
                  <c:v>0.35377870181884602</c:v>
                </c:pt>
                <c:pt idx="92">
                  <c:v>0.78834844279760397</c:v>
                </c:pt>
                <c:pt idx="93">
                  <c:v>1.0912740068978799</c:v>
                </c:pt>
                <c:pt idx="94">
                  <c:v>1.10841809759221</c:v>
                </c:pt>
                <c:pt idx="95">
                  <c:v>1.9637712806793499</c:v>
                </c:pt>
                <c:pt idx="96">
                  <c:v>1.1031937070076201</c:v>
                </c:pt>
                <c:pt idx="97">
                  <c:v>1.3218191489908</c:v>
                </c:pt>
                <c:pt idx="98">
                  <c:v>1.2344748954345199</c:v>
                </c:pt>
                <c:pt idx="99">
                  <c:v>1.39494163643924</c:v>
                </c:pt>
                <c:pt idx="100">
                  <c:v>1.3553784769309001</c:v>
                </c:pt>
                <c:pt idx="101">
                  <c:v>1.3412621989170099</c:v>
                </c:pt>
                <c:pt idx="102">
                  <c:v>1.2208298184623101</c:v>
                </c:pt>
                <c:pt idx="103">
                  <c:v>1.1641546682555799</c:v>
                </c:pt>
                <c:pt idx="104">
                  <c:v>1.4339466187487899</c:v>
                </c:pt>
                <c:pt idx="105">
                  <c:v>1.3963922956169199</c:v>
                </c:pt>
                <c:pt idx="106">
                  <c:v>1.27208365174648</c:v>
                </c:pt>
                <c:pt idx="107">
                  <c:v>0.98706649167305305</c:v>
                </c:pt>
                <c:pt idx="108">
                  <c:v>0.87666515691889002</c:v>
                </c:pt>
                <c:pt idx="109">
                  <c:v>0.60281663597767299</c:v>
                </c:pt>
                <c:pt idx="110">
                  <c:v>0.67571300911608101</c:v>
                </c:pt>
                <c:pt idx="111">
                  <c:v>0.78852543637634798</c:v>
                </c:pt>
                <c:pt idx="112">
                  <c:v>0.54542765632065204</c:v>
                </c:pt>
                <c:pt idx="113">
                  <c:v>0.42011656480588</c:v>
                </c:pt>
                <c:pt idx="114">
                  <c:v>0.53389083964177597</c:v>
                </c:pt>
                <c:pt idx="115">
                  <c:v>0.78160362303521203</c:v>
                </c:pt>
                <c:pt idx="116">
                  <c:v>1.0376826989587</c:v>
                </c:pt>
                <c:pt idx="117">
                  <c:v>1.22960760335814</c:v>
                </c:pt>
                <c:pt idx="118">
                  <c:v>1.3419744601928301</c:v>
                </c:pt>
                <c:pt idx="119">
                  <c:v>0.96022630036947099</c:v>
                </c:pt>
                <c:pt idx="120">
                  <c:v>0.81145172582055902</c:v>
                </c:pt>
                <c:pt idx="121">
                  <c:v>0.84576345744078996</c:v>
                </c:pt>
                <c:pt idx="122">
                  <c:v>1.10071179899132</c:v>
                </c:pt>
                <c:pt idx="123">
                  <c:v>0.96956270089666596</c:v>
                </c:pt>
                <c:pt idx="124">
                  <c:v>1.0319914937430701</c:v>
                </c:pt>
                <c:pt idx="125">
                  <c:v>0.68491506449620199</c:v>
                </c:pt>
                <c:pt idx="126">
                  <c:v>0.55433486073568605</c:v>
                </c:pt>
                <c:pt idx="127">
                  <c:v>0.29507328525950499</c:v>
                </c:pt>
                <c:pt idx="128">
                  <c:v>0.42922582687940602</c:v>
                </c:pt>
                <c:pt idx="129">
                  <c:v>0.44949265638985902</c:v>
                </c:pt>
                <c:pt idx="130">
                  <c:v>0.40287665096195002</c:v>
                </c:pt>
                <c:pt idx="131">
                  <c:v>9.0189447537702194E-2</c:v>
                </c:pt>
                <c:pt idx="132">
                  <c:v>0.367427428688193</c:v>
                </c:pt>
                <c:pt idx="133">
                  <c:v>0.51133711989391595</c:v>
                </c:pt>
                <c:pt idx="134">
                  <c:v>0.45879394869603002</c:v>
                </c:pt>
                <c:pt idx="135">
                  <c:v>0.50323524077069803</c:v>
                </c:pt>
                <c:pt idx="136">
                  <c:v>0.59930940178639402</c:v>
                </c:pt>
                <c:pt idx="137">
                  <c:v>0.30051206644983502</c:v>
                </c:pt>
                <c:pt idx="138">
                  <c:v>2.55967432228838E-2</c:v>
                </c:pt>
                <c:pt idx="139">
                  <c:v>8.2149770654819695E-2</c:v>
                </c:pt>
                <c:pt idx="140">
                  <c:v>-4.1521717660294499E-2</c:v>
                </c:pt>
                <c:pt idx="141">
                  <c:v>-0.25192946330514798</c:v>
                </c:pt>
                <c:pt idx="142">
                  <c:v>-0.20922164100319701</c:v>
                </c:pt>
                <c:pt idx="143">
                  <c:v>4.8866674607988797E-2</c:v>
                </c:pt>
                <c:pt idx="144">
                  <c:v>-7.4462621498032205E-2</c:v>
                </c:pt>
                <c:pt idx="145">
                  <c:v>-0.12102247536335101</c:v>
                </c:pt>
                <c:pt idx="146">
                  <c:v>-0.46991658243746498</c:v>
                </c:pt>
                <c:pt idx="147">
                  <c:v>-0.63100102497442401</c:v>
                </c:pt>
                <c:pt idx="148">
                  <c:v>-0.64707318577790696</c:v>
                </c:pt>
                <c:pt idx="149">
                  <c:v>-0.62385207680306698</c:v>
                </c:pt>
                <c:pt idx="150">
                  <c:v>-0.43155572219973398</c:v>
                </c:pt>
                <c:pt idx="151">
                  <c:v>-5.1638840608296897E-2</c:v>
                </c:pt>
                <c:pt idx="152">
                  <c:v>3.7042289161384898E-2</c:v>
                </c:pt>
                <c:pt idx="153">
                  <c:v>-0.13664694283957299</c:v>
                </c:pt>
                <c:pt idx="154">
                  <c:v>-0.25703852043821401</c:v>
                </c:pt>
                <c:pt idx="155">
                  <c:v>-0.24777289220555301</c:v>
                </c:pt>
                <c:pt idx="156">
                  <c:v>-0.26763902280373397</c:v>
                </c:pt>
                <c:pt idx="157">
                  <c:v>-0.19999999999999901</c:v>
                </c:pt>
                <c:pt idx="158">
                  <c:v>0</c:v>
                </c:pt>
                <c:pt idx="159">
                  <c:v>-0.5</c:v>
                </c:pt>
                <c:pt idx="160">
                  <c:v>-0.5</c:v>
                </c:pt>
                <c:pt idx="161" formatCode="General">
                  <c:v>-0.39999999999999902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ap="flat">
                    <a:solidFill>
                      <a:srgbClr val="5B9BD5">
                        <a:alpha val="100000"/>
                      </a:srgbClr>
                    </a:solidFill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4-3D98-274D-8B5A-5A8C0DE65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111"/>
        <c:axId val="2222"/>
      </c:barChart>
      <c:catAx>
        <c:axId val="1111"/>
        <c:scaling>
          <c:orientation val="minMax"/>
        </c:scaling>
        <c:delete val="0"/>
        <c:axPos val="b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>
            <a:solidFill>
              <a:srgbClr val="44546A">
                <a:alpha val="100000"/>
              </a:srgbClr>
            </a:solidFill>
            <a:round/>
          </a:ln>
        </c:spPr>
        <c:txPr>
          <a:bodyPr/>
          <a:lstStyle/>
          <a:p>
            <a:pPr>
              <a:defRPr sz="800" b="0" i="0" u="none" baseline="0">
                <a:solidFill>
                  <a:srgbClr val="595959"/>
                </a:solidFill>
                <a:latin typeface="Arial"/>
                <a:ea typeface="Arial"/>
              </a:defRPr>
            </a:pPr>
            <a:endParaRPr lang="it-IT"/>
          </a:p>
        </c:txPr>
        <c:crossAx val="2222"/>
        <c:crosses val="autoZero"/>
        <c:auto val="1"/>
        <c:lblAlgn val="ctr"/>
        <c:lblOffset val="100"/>
        <c:tickLblSkip val="10"/>
        <c:tickMarkSkip val="5"/>
        <c:noMultiLvlLbl val="1"/>
      </c:catAx>
      <c:valAx>
        <c:axId val="2222"/>
        <c:scaling>
          <c:orientation val="minMax"/>
          <c:max val="37"/>
          <c:min val="-20"/>
        </c:scaling>
        <c:delete val="0"/>
        <c:axPos val="l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title>
          <c:tx>
            <c:rich>
              <a:bodyPr rot="0" vert="horz" anchor="ctr" anchorCtr="1"/>
              <a:lstStyle/>
              <a:p>
                <a:pPr>
                  <a:defRPr sz="1000" b="0" i="0" u="none" baseline="0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r>
                  <a:rPr lang="ko-KR" altLang="en-US" sz="1000" b="0" i="0" u="none" baseline="0">
                    <a:solidFill>
                      <a:srgbClr val="000000"/>
                    </a:solidFill>
                    <a:latin typeface="Calibri"/>
                    <a:ea typeface="Calibri"/>
                  </a:rPr>
                  <a:t>(% Pil)</a:t>
                </a:r>
              </a:p>
            </c:rich>
          </c:tx>
          <c:layout>
            <c:manualLayout>
              <c:xMode val="edge"/>
              <c:yMode val="edge"/>
              <c:x val="0"/>
              <c:y val="5.4550709968822012E-2"/>
            </c:manualLayout>
          </c:layout>
          <c:overlay val="0"/>
          <c:spPr>
            <a:noFill/>
            <a:ln>
              <a:noFill/>
              <a:round/>
            </a:ln>
          </c:spPr>
        </c:title>
        <c:numFmt formatCode="0" sourceLinked="0"/>
        <c:majorTickMark val="none"/>
        <c:minorTickMark val="none"/>
        <c:tickLblPos val="nextTo"/>
        <c:spPr>
          <a:noFill/>
          <a:ln>
            <a:noFill/>
            <a:round/>
          </a:ln>
        </c:spPr>
        <c:txPr>
          <a:bodyPr/>
          <a:lstStyle/>
          <a:p>
            <a:pPr>
              <a:defRPr sz="800" b="0" i="0" u="none" baseline="0">
                <a:solidFill>
                  <a:srgbClr val="595959"/>
                </a:solidFill>
                <a:latin typeface="Arial"/>
                <a:ea typeface="Arial"/>
              </a:defRPr>
            </a:pPr>
            <a:endParaRPr lang="it-IT"/>
          </a:p>
        </c:txPr>
        <c:crossAx val="1111"/>
        <c:crosses val="autoZero"/>
        <c:crossBetween val="between"/>
        <c:majorUnit val="4"/>
      </c:valAx>
      <c:spPr>
        <a:solidFill>
          <a:srgbClr val="E7E6E6">
            <a:alpha val="100000"/>
          </a:srgbClr>
        </a:solidFill>
        <a:ln>
          <a:noFill/>
          <a:round/>
        </a:ln>
      </c:spPr>
    </c:plotArea>
    <c:legend>
      <c:legendPos val="b"/>
      <c:legendEntry>
        <c:idx val="2"/>
        <c:txPr>
          <a:bodyPr/>
          <a:lstStyle/>
          <a:p>
            <a:pPr>
              <a:defRPr sz="700" b="0" i="0" u="none" baseline="0">
                <a:solidFill>
                  <a:srgbClr val="0070C0"/>
                </a:solidFill>
                <a:latin typeface="Arial Narrow"/>
                <a:ea typeface="Arial Narrow"/>
              </a:defRPr>
            </a:pPr>
            <a:endParaRPr lang="it-IT"/>
          </a:p>
        </c:txPr>
      </c:legendEntry>
      <c:layout>
        <c:manualLayout>
          <c:xMode val="edge"/>
          <c:yMode val="edge"/>
          <c:x val="1.0375816993464052E-2"/>
          <c:y val="8.0594487223114729E-4"/>
          <c:w val="0.97924836601307186"/>
          <c:h val="6.1481628033966174E-2"/>
        </c:manualLayout>
      </c:layout>
      <c:overlay val="1"/>
      <c:spPr>
        <a:noFill/>
        <a:ln>
          <a:noFill/>
          <a:round/>
        </a:ln>
      </c:spPr>
      <c:txPr>
        <a:bodyPr rot="0" vert="horz" anchor="ctr" anchorCtr="1"/>
        <a:lstStyle/>
        <a:p>
          <a:pPr>
            <a:defRPr sz="700" b="0" i="0" u="none" baseline="0">
              <a:solidFill>
                <a:srgbClr val="595959"/>
              </a:solidFill>
              <a:latin typeface="Arial Narrow"/>
              <a:ea typeface="Arial Narrow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>
        <a:alpha val="100000"/>
      </a:srgbClr>
    </a:solidFill>
    <a:ln w="9525" cap="flat">
      <a:solidFill>
        <a:srgbClr val="D9D9D9">
          <a:alpha val="100000"/>
        </a:srgbClr>
      </a:solidFill>
      <a:round/>
    </a:ln>
  </c:spPr>
  <c:txPr>
    <a:bodyPr/>
    <a:lstStyle/>
    <a:p>
      <a:pPr>
        <a:defRPr sz="800" b="0" i="0" u="none" baseline="0">
          <a:solidFill>
            <a:srgbClr val="000000"/>
          </a:solidFill>
          <a:latin typeface="Arial"/>
          <a:ea typeface="Arial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0.10416375766698793"/>
          <c:y val="0.10817416814520911"/>
          <c:w val="0.83818526099261315"/>
          <c:h val="0.679632143172759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'21'!$I$5:$I$6</c:f>
              <c:strCache>
                <c:ptCount val="2"/>
                <c:pt idx="0">
                  <c:v>1991</c:v>
                </c:pt>
                <c:pt idx="1">
                  <c:v>Italia</c:v>
                </c:pt>
              </c:strCache>
            </c:strRef>
          </c:tx>
          <c:spPr>
            <a:solidFill>
              <a:srgbClr val="8FABDB"/>
            </a:solidFill>
            <a:ln>
              <a:noFill/>
              <a:round/>
            </a:ln>
          </c:spPr>
          <c:invertIfNegative val="1"/>
          <c:cat>
            <c:strRef>
              <c:f>'21'!$H$7:$H$50</c:f>
              <c:strCache>
                <c:ptCount val="43"/>
                <c:pt idx="0">
                  <c:v>Macchin</c:v>
                </c:pt>
                <c:pt idx="3">
                  <c:v>Tess-abb.-calz.</c:v>
                </c:pt>
                <c:pt idx="6">
                  <c:v>Pr.metallo</c:v>
                </c:pt>
                <c:pt idx="9">
                  <c:v>Agroalim.</c:v>
                </c:pt>
                <c:pt idx="12">
                  <c:v>M.trasp.</c:v>
                </c:pt>
                <c:pt idx="15">
                  <c:v>Farmac.</c:v>
                </c:pt>
                <c:pt idx="18">
                  <c:v>App.elettr.</c:v>
                </c:pt>
                <c:pt idx="21">
                  <c:v>Gomma-pl.</c:v>
                </c:pt>
                <c:pt idx="24">
                  <c:v>Chimica</c:v>
                </c:pt>
                <c:pt idx="27">
                  <c:v>Energia</c:v>
                </c:pt>
                <c:pt idx="30">
                  <c:v>Arredo</c:v>
                </c:pt>
                <c:pt idx="33">
                  <c:v>Str.precis.</c:v>
                </c:pt>
                <c:pt idx="36">
                  <c:v>Min-n.m.</c:v>
                </c:pt>
                <c:pt idx="39">
                  <c:v>Legno-pr</c:v>
                </c:pt>
                <c:pt idx="42">
                  <c:v>Elettronica</c:v>
                </c:pt>
              </c:strCache>
            </c:strRef>
          </c:cat>
          <c:val>
            <c:numRef>
              <c:f>'21'!$I$7:$I$50</c:f>
              <c:numCache>
                <c:formatCode>General</c:formatCode>
                <c:ptCount val="44"/>
                <c:pt idx="0">
                  <c:v>18.3</c:v>
                </c:pt>
                <c:pt idx="3">
                  <c:v>18.3</c:v>
                </c:pt>
                <c:pt idx="6">
                  <c:v>8.1999999999999993</c:v>
                </c:pt>
                <c:pt idx="9">
                  <c:v>7.2</c:v>
                </c:pt>
                <c:pt idx="12">
                  <c:v>10.1</c:v>
                </c:pt>
                <c:pt idx="15">
                  <c:v>1.4</c:v>
                </c:pt>
                <c:pt idx="18">
                  <c:v>5.6</c:v>
                </c:pt>
                <c:pt idx="21">
                  <c:v>4.5</c:v>
                </c:pt>
                <c:pt idx="24">
                  <c:v>2.9</c:v>
                </c:pt>
                <c:pt idx="27">
                  <c:v>2.2000000000000002</c:v>
                </c:pt>
                <c:pt idx="30">
                  <c:v>7.3</c:v>
                </c:pt>
                <c:pt idx="33">
                  <c:v>2</c:v>
                </c:pt>
                <c:pt idx="36">
                  <c:v>3.8</c:v>
                </c:pt>
                <c:pt idx="39">
                  <c:v>2.5</c:v>
                </c:pt>
                <c:pt idx="42">
                  <c:v>3.6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EB31-5844-8220-69CFA9E8C97A}"/>
            </c:ext>
          </c:extLst>
        </c:ser>
        <c:ser>
          <c:idx val="2"/>
          <c:order val="2"/>
          <c:tx>
            <c:strRef>
              <c:f>'21'!$K$5:$K$6</c:f>
              <c:strCache>
                <c:ptCount val="2"/>
                <c:pt idx="0">
                  <c:v>2021</c:v>
                </c:pt>
                <c:pt idx="1">
                  <c:v>Italia</c:v>
                </c:pt>
              </c:strCache>
            </c:strRef>
          </c:tx>
          <c:spPr>
            <a:solidFill>
              <a:srgbClr val="44546A"/>
            </a:solidFill>
            <a:ln>
              <a:noFill/>
              <a:round/>
            </a:ln>
          </c:spPr>
          <c:invertIfNegative val="1"/>
          <c:cat>
            <c:strRef>
              <c:f>'21'!$H$7:$H$50</c:f>
              <c:strCache>
                <c:ptCount val="43"/>
                <c:pt idx="0">
                  <c:v>Macchin</c:v>
                </c:pt>
                <c:pt idx="3">
                  <c:v>Tess-abb.-calz.</c:v>
                </c:pt>
                <c:pt idx="6">
                  <c:v>Pr.metallo</c:v>
                </c:pt>
                <c:pt idx="9">
                  <c:v>Agroalim.</c:v>
                </c:pt>
                <c:pt idx="12">
                  <c:v>M.trasp.</c:v>
                </c:pt>
                <c:pt idx="15">
                  <c:v>Farmac.</c:v>
                </c:pt>
                <c:pt idx="18">
                  <c:v>App.elettr.</c:v>
                </c:pt>
                <c:pt idx="21">
                  <c:v>Gomma-pl.</c:v>
                </c:pt>
                <c:pt idx="24">
                  <c:v>Chimica</c:v>
                </c:pt>
                <c:pt idx="27">
                  <c:v>Energia</c:v>
                </c:pt>
                <c:pt idx="30">
                  <c:v>Arredo</c:v>
                </c:pt>
                <c:pt idx="33">
                  <c:v>Str.precis.</c:v>
                </c:pt>
                <c:pt idx="36">
                  <c:v>Min-n.m.</c:v>
                </c:pt>
                <c:pt idx="39">
                  <c:v>Legno-pr</c:v>
                </c:pt>
                <c:pt idx="42">
                  <c:v>Elettronica</c:v>
                </c:pt>
              </c:strCache>
            </c:strRef>
          </c:cat>
          <c:val>
            <c:numRef>
              <c:f>'21'!$K$7:$K$50</c:f>
              <c:numCache>
                <c:formatCode>General</c:formatCode>
                <c:ptCount val="44"/>
                <c:pt idx="1">
                  <c:v>18.600000000000001</c:v>
                </c:pt>
                <c:pt idx="4">
                  <c:v>10.9</c:v>
                </c:pt>
                <c:pt idx="7">
                  <c:v>10.8</c:v>
                </c:pt>
                <c:pt idx="10">
                  <c:v>10.199999999999999</c:v>
                </c:pt>
                <c:pt idx="13">
                  <c:v>8.6</c:v>
                </c:pt>
                <c:pt idx="16">
                  <c:v>7.7</c:v>
                </c:pt>
                <c:pt idx="19">
                  <c:v>4.5999999999999996</c:v>
                </c:pt>
                <c:pt idx="22">
                  <c:v>5.0999999999999996</c:v>
                </c:pt>
                <c:pt idx="25">
                  <c:v>3.8</c:v>
                </c:pt>
                <c:pt idx="28">
                  <c:v>3.2</c:v>
                </c:pt>
                <c:pt idx="31">
                  <c:v>4.9000000000000004</c:v>
                </c:pt>
                <c:pt idx="34">
                  <c:v>2.4</c:v>
                </c:pt>
                <c:pt idx="37">
                  <c:v>2.1</c:v>
                </c:pt>
                <c:pt idx="40">
                  <c:v>2.1</c:v>
                </c:pt>
                <c:pt idx="43">
                  <c:v>1.7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EB31-5844-8220-69CFA9E8C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111"/>
        <c:axId val="2222"/>
      </c:barChart>
      <c:lineChart>
        <c:grouping val="standard"/>
        <c:varyColors val="0"/>
        <c:ser>
          <c:idx val="1"/>
          <c:order val="1"/>
          <c:tx>
            <c:strRef>
              <c:f>'21'!$J$5:$J$6</c:f>
              <c:strCache>
                <c:ptCount val="2"/>
                <c:pt idx="0">
                  <c:v>1991</c:v>
                </c:pt>
                <c:pt idx="1">
                  <c:v>E3</c:v>
                </c:pt>
              </c:strCache>
            </c:strRef>
          </c:tx>
          <c:spPr>
            <a:ln>
              <a:noFill/>
              <a:round/>
            </a:ln>
          </c:spPr>
          <c:marker>
            <c:symbol val="diamond"/>
            <c:size val="6"/>
            <c:spPr>
              <a:solidFill>
                <a:srgbClr val="FFFFFF">
                  <a:alpha val="100000"/>
                </a:srgbClr>
              </a:solidFill>
              <a:ln w="3175" cap="flat">
                <a:solidFill>
                  <a:srgbClr val="141E28">
                    <a:alpha val="100000"/>
                  </a:srgbClr>
                </a:solidFill>
                <a:round/>
              </a:ln>
            </c:spPr>
          </c:marker>
          <c:cat>
            <c:strRef>
              <c:f>'21'!$H$7:$H$50</c:f>
              <c:strCache>
                <c:ptCount val="43"/>
                <c:pt idx="0">
                  <c:v>Macchin</c:v>
                </c:pt>
                <c:pt idx="3">
                  <c:v>Tess-abb.-calz.</c:v>
                </c:pt>
                <c:pt idx="6">
                  <c:v>Pr.metallo</c:v>
                </c:pt>
                <c:pt idx="9">
                  <c:v>Agroalim.</c:v>
                </c:pt>
                <c:pt idx="12">
                  <c:v>M.trasp.</c:v>
                </c:pt>
                <c:pt idx="15">
                  <c:v>Farmac.</c:v>
                </c:pt>
                <c:pt idx="18">
                  <c:v>App.elettr.</c:v>
                </c:pt>
                <c:pt idx="21">
                  <c:v>Gomma-pl.</c:v>
                </c:pt>
                <c:pt idx="24">
                  <c:v>Chimica</c:v>
                </c:pt>
                <c:pt idx="27">
                  <c:v>Energia</c:v>
                </c:pt>
                <c:pt idx="30">
                  <c:v>Arredo</c:v>
                </c:pt>
                <c:pt idx="33">
                  <c:v>Str.precis.</c:v>
                </c:pt>
                <c:pt idx="36">
                  <c:v>Min-n.m.</c:v>
                </c:pt>
                <c:pt idx="39">
                  <c:v>Legno-pr</c:v>
                </c:pt>
                <c:pt idx="42">
                  <c:v>Elettronica</c:v>
                </c:pt>
              </c:strCache>
            </c:strRef>
          </c:cat>
          <c:val>
            <c:numRef>
              <c:f>'21'!$J$7:$J$50</c:f>
              <c:numCache>
                <c:formatCode>General</c:formatCode>
                <c:ptCount val="44"/>
                <c:pt idx="0">
                  <c:v>12.6</c:v>
                </c:pt>
                <c:pt idx="3">
                  <c:v>6.5</c:v>
                </c:pt>
                <c:pt idx="6">
                  <c:v>8.4</c:v>
                </c:pt>
                <c:pt idx="9">
                  <c:v>12</c:v>
                </c:pt>
                <c:pt idx="12">
                  <c:v>21.8</c:v>
                </c:pt>
                <c:pt idx="15">
                  <c:v>2.9</c:v>
                </c:pt>
                <c:pt idx="18">
                  <c:v>5.4</c:v>
                </c:pt>
                <c:pt idx="21">
                  <c:v>4.8</c:v>
                </c:pt>
                <c:pt idx="24">
                  <c:v>5.8</c:v>
                </c:pt>
                <c:pt idx="27">
                  <c:v>2.4</c:v>
                </c:pt>
                <c:pt idx="30">
                  <c:v>3</c:v>
                </c:pt>
                <c:pt idx="33">
                  <c:v>2.4</c:v>
                </c:pt>
                <c:pt idx="36">
                  <c:v>2.2000000000000002</c:v>
                </c:pt>
                <c:pt idx="39">
                  <c:v>3.6</c:v>
                </c:pt>
                <c:pt idx="42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31-5844-8220-69CFA9E8C97A}"/>
            </c:ext>
          </c:extLst>
        </c:ser>
        <c:ser>
          <c:idx val="3"/>
          <c:order val="3"/>
          <c:tx>
            <c:strRef>
              <c:f>'21'!$L$5:$L$6</c:f>
              <c:strCache>
                <c:ptCount val="2"/>
                <c:pt idx="0">
                  <c:v>2021</c:v>
                </c:pt>
                <c:pt idx="1">
                  <c:v>E3</c:v>
                </c:pt>
              </c:strCache>
            </c:strRef>
          </c:tx>
          <c:spPr>
            <a:ln>
              <a:noFill/>
              <a:round/>
            </a:ln>
          </c:spPr>
          <c:marker>
            <c:symbol val="triangle"/>
            <c:size val="6"/>
            <c:spPr>
              <a:solidFill>
                <a:srgbClr val="FFFFFF">
                  <a:alpha val="100000"/>
                </a:srgbClr>
              </a:solidFill>
              <a:ln w="3175" cap="flat">
                <a:solidFill>
                  <a:srgbClr val="141E28">
                    <a:alpha val="100000"/>
                  </a:srgbClr>
                </a:solidFill>
                <a:round/>
              </a:ln>
            </c:spPr>
          </c:marker>
          <c:cat>
            <c:strRef>
              <c:f>'21'!$H$7:$H$50</c:f>
              <c:strCache>
                <c:ptCount val="43"/>
                <c:pt idx="0">
                  <c:v>Macchin</c:v>
                </c:pt>
                <c:pt idx="3">
                  <c:v>Tess-abb.-calz.</c:v>
                </c:pt>
                <c:pt idx="6">
                  <c:v>Pr.metallo</c:v>
                </c:pt>
                <c:pt idx="9">
                  <c:v>Agroalim.</c:v>
                </c:pt>
                <c:pt idx="12">
                  <c:v>M.trasp.</c:v>
                </c:pt>
                <c:pt idx="15">
                  <c:v>Farmac.</c:v>
                </c:pt>
                <c:pt idx="18">
                  <c:v>App.elettr.</c:v>
                </c:pt>
                <c:pt idx="21">
                  <c:v>Gomma-pl.</c:v>
                </c:pt>
                <c:pt idx="24">
                  <c:v>Chimica</c:v>
                </c:pt>
                <c:pt idx="27">
                  <c:v>Energia</c:v>
                </c:pt>
                <c:pt idx="30">
                  <c:v>Arredo</c:v>
                </c:pt>
                <c:pt idx="33">
                  <c:v>Str.precis.</c:v>
                </c:pt>
                <c:pt idx="36">
                  <c:v>Min-n.m.</c:v>
                </c:pt>
                <c:pt idx="39">
                  <c:v>Legno-pr</c:v>
                </c:pt>
                <c:pt idx="42">
                  <c:v>Elettronica</c:v>
                </c:pt>
              </c:strCache>
            </c:strRef>
          </c:cat>
          <c:val>
            <c:numRef>
              <c:f>'21'!$L$7:$L$50</c:f>
              <c:numCache>
                <c:formatCode>General</c:formatCode>
                <c:ptCount val="44"/>
                <c:pt idx="1">
                  <c:v>10.9</c:v>
                </c:pt>
                <c:pt idx="4">
                  <c:v>5.5</c:v>
                </c:pt>
                <c:pt idx="7">
                  <c:v>7.7</c:v>
                </c:pt>
                <c:pt idx="10">
                  <c:v>12.9</c:v>
                </c:pt>
                <c:pt idx="13">
                  <c:v>16.399999999999999</c:v>
                </c:pt>
                <c:pt idx="16">
                  <c:v>9</c:v>
                </c:pt>
                <c:pt idx="19">
                  <c:v>6.2</c:v>
                </c:pt>
                <c:pt idx="22">
                  <c:v>5.5</c:v>
                </c:pt>
                <c:pt idx="25">
                  <c:v>6.3</c:v>
                </c:pt>
                <c:pt idx="28">
                  <c:v>4.0999999999999996</c:v>
                </c:pt>
                <c:pt idx="31">
                  <c:v>2.5</c:v>
                </c:pt>
                <c:pt idx="34">
                  <c:v>2.7</c:v>
                </c:pt>
                <c:pt idx="37">
                  <c:v>1.6</c:v>
                </c:pt>
                <c:pt idx="40">
                  <c:v>2.4</c:v>
                </c:pt>
                <c:pt idx="43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B31-5844-8220-69CFA9E8C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/>
        <c:marker val="1"/>
        <c:smooth val="0"/>
        <c:axId val="1111"/>
        <c:axId val="2222"/>
      </c:lineChart>
      <c:catAx>
        <c:axId val="1111"/>
        <c:scaling>
          <c:orientation val="minMax"/>
        </c:scaling>
        <c:delete val="0"/>
        <c:axPos val="b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low"/>
        <c:spPr>
          <a:noFill/>
          <a:ln>
            <a:noFill/>
            <a:round/>
          </a:ln>
        </c:spPr>
        <c:txPr>
          <a:bodyPr rot="-2700000" vert="horz" anchor="ctr" anchorCtr="1"/>
          <a:lstStyle/>
          <a:p>
            <a:pPr>
              <a:defRPr sz="700" b="0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endParaRPr lang="it-IT"/>
          </a:p>
        </c:txPr>
        <c:crossAx val="2222"/>
        <c:crosses val="autoZero"/>
        <c:auto val="1"/>
        <c:lblAlgn val="ctr"/>
        <c:lblOffset val="0"/>
        <c:tickMarkSkip val="3"/>
        <c:noMultiLvlLbl val="1"/>
      </c:catAx>
      <c:valAx>
        <c:axId val="2222"/>
        <c:scaling>
          <c:orientation val="minMax"/>
        </c:scaling>
        <c:delete val="0"/>
        <c:axPos val="l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title>
          <c:tx>
            <c:rich>
              <a:bodyPr rot="0" vert="horz" anchor="ctr" anchorCtr="1"/>
              <a:lstStyle/>
              <a:p>
                <a:pPr>
                  <a:defRPr sz="1000" b="0" i="0" u="none" baseline="0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r>
                  <a:rPr lang="ko-KR" altLang="en-US" sz="1000" b="0" i="0" u="none" baseline="0">
                    <a:solidFill>
                      <a:srgbClr val="000000"/>
                    </a:solidFill>
                    <a:latin typeface="Calibri"/>
                    <a:ea typeface="Calibri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2.6847979896109656E-2"/>
              <c:y val="5.6087628865979386E-2"/>
            </c:manualLayout>
          </c:layout>
          <c:overlay val="0"/>
          <c:spPr>
            <a:noFill/>
            <a:ln>
              <a:noFill/>
              <a:round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  <a:round/>
          </a:ln>
        </c:spPr>
        <c:txPr>
          <a:bodyPr/>
          <a:lstStyle/>
          <a:p>
            <a:pPr>
              <a:defRPr sz="700" b="0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endParaRPr lang="it-IT"/>
          </a:p>
        </c:txPr>
        <c:crossAx val="1111"/>
        <c:crosses val="autoZero"/>
        <c:crossBetween val="between"/>
      </c:valAx>
      <c:spPr>
        <a:solidFill>
          <a:srgbClr val="EAEAEA">
            <a:alpha val="100000"/>
          </a:srgbClr>
        </a:solidFill>
        <a:ln w="9525" cap="flat">
          <a:solidFill>
            <a:srgbClr val="FFFFFF">
              <a:alpha val="100000"/>
            </a:srgbClr>
          </a:solidFill>
          <a:round/>
        </a:ln>
      </c:spPr>
    </c:plotArea>
    <c:legend>
      <c:legendPos val="t"/>
      <c:overlay val="0"/>
      <c:spPr>
        <a:noFill/>
        <a:ln>
          <a:noFill/>
          <a:round/>
        </a:ln>
      </c:spPr>
      <c:txPr>
        <a:bodyPr rot="0" vert="horz" anchor="ctr" anchorCtr="1"/>
        <a:lstStyle/>
        <a:p>
          <a:pPr>
            <a:defRPr sz="700" b="0" i="0" u="none" baseline="0">
              <a:solidFill>
                <a:srgbClr val="000000"/>
              </a:solidFill>
              <a:latin typeface="Arial"/>
              <a:ea typeface="Arial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>
        <a:alpha val="100000"/>
      </a:srgbClr>
    </a:solidFill>
    <a:ln>
      <a:noFill/>
      <a:round/>
    </a:ln>
  </c:spPr>
  <c:txPr>
    <a:bodyPr/>
    <a:lstStyle/>
    <a:p>
      <a:pPr>
        <a:defRPr sz="700" b="0" i="0" u="none" baseline="0">
          <a:solidFill>
            <a:srgbClr val="000000"/>
          </a:solidFill>
          <a:latin typeface="Arial"/>
          <a:ea typeface="Arial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6.3683468943877497E-2"/>
          <c:y val="0.13392117818072996"/>
          <c:w val="0.88978183236451913"/>
          <c:h val="0.809480614941899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'22'!$C$13</c:f>
              <c:strCache>
                <c:ptCount val="1"/>
                <c:pt idx="0">
                  <c:v>Agroalim</c:v>
                </c:pt>
              </c:strCache>
            </c:strRef>
          </c:tx>
          <c:spPr>
            <a:solidFill>
              <a:srgbClr val="92D050"/>
            </a:solidFill>
            <a:ln>
              <a:noFill/>
              <a:round/>
            </a:ln>
          </c:spPr>
          <c:invertIfNegative val="1"/>
          <c:cat>
            <c:numRef>
              <c:f>'22'!$D$12:$AI$12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'22'!$D$13:$AI$13</c:f>
              <c:numCache>
                <c:formatCode>0.0</c:formatCode>
                <c:ptCount val="32"/>
                <c:pt idx="0">
                  <c:v>-1.38</c:v>
                </c:pt>
                <c:pt idx="1">
                  <c:v>-1.36</c:v>
                </c:pt>
                <c:pt idx="2">
                  <c:v>-1.1299999999999999</c:v>
                </c:pt>
                <c:pt idx="3">
                  <c:v>-0.91</c:v>
                </c:pt>
                <c:pt idx="4">
                  <c:v>-0.9</c:v>
                </c:pt>
                <c:pt idx="5">
                  <c:v>-0.77</c:v>
                </c:pt>
                <c:pt idx="6">
                  <c:v>-0.69</c:v>
                </c:pt>
                <c:pt idx="7">
                  <c:v>-0.72</c:v>
                </c:pt>
                <c:pt idx="8">
                  <c:v>-0.67</c:v>
                </c:pt>
                <c:pt idx="9">
                  <c:v>-0.6</c:v>
                </c:pt>
                <c:pt idx="10">
                  <c:v>-0.61</c:v>
                </c:pt>
                <c:pt idx="11">
                  <c:v>-0.56000000000000005</c:v>
                </c:pt>
                <c:pt idx="12">
                  <c:v>-0.5</c:v>
                </c:pt>
                <c:pt idx="13">
                  <c:v>-0.54</c:v>
                </c:pt>
                <c:pt idx="14">
                  <c:v>-0.61</c:v>
                </c:pt>
                <c:pt idx="15">
                  <c:v>-0.57999999999999996</c:v>
                </c:pt>
                <c:pt idx="16">
                  <c:v>-0.6</c:v>
                </c:pt>
                <c:pt idx="17">
                  <c:v>-0.55000000000000004</c:v>
                </c:pt>
                <c:pt idx="18">
                  <c:v>-0.51</c:v>
                </c:pt>
                <c:pt idx="19">
                  <c:v>-0.49</c:v>
                </c:pt>
                <c:pt idx="20">
                  <c:v>-0.52</c:v>
                </c:pt>
                <c:pt idx="21">
                  <c:v>-0.57999999999999996</c:v>
                </c:pt>
                <c:pt idx="22">
                  <c:v>-0.45</c:v>
                </c:pt>
                <c:pt idx="23">
                  <c:v>-0.43</c:v>
                </c:pt>
                <c:pt idx="24">
                  <c:v>-0.43</c:v>
                </c:pt>
                <c:pt idx="25">
                  <c:v>-0.33</c:v>
                </c:pt>
                <c:pt idx="26">
                  <c:v>-0.24</c:v>
                </c:pt>
                <c:pt idx="27">
                  <c:v>-0.19</c:v>
                </c:pt>
                <c:pt idx="28">
                  <c:v>-0.09</c:v>
                </c:pt>
                <c:pt idx="29">
                  <c:v>0.04</c:v>
                </c:pt>
                <c:pt idx="30">
                  <c:v>0.23</c:v>
                </c:pt>
                <c:pt idx="31">
                  <c:v>0.26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157C-E644-B357-ECB907F06BCB}"/>
            </c:ext>
          </c:extLst>
        </c:ser>
        <c:ser>
          <c:idx val="1"/>
          <c:order val="1"/>
          <c:tx>
            <c:strRef>
              <c:f>'22'!$C$14</c:f>
              <c:strCache>
                <c:ptCount val="1"/>
                <c:pt idx="0">
                  <c:v>Gomma-plast</c:v>
                </c:pt>
              </c:strCache>
            </c:strRef>
          </c:tx>
          <c:spPr>
            <a:solidFill>
              <a:srgbClr val="ED7D31"/>
            </a:solidFill>
            <a:ln>
              <a:noFill/>
              <a:round/>
            </a:ln>
          </c:spPr>
          <c:invertIfNegative val="1"/>
          <c:cat>
            <c:numRef>
              <c:f>'22'!$D$12:$AI$12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'22'!$D$14:$AI$14</c:f>
              <c:numCache>
                <c:formatCode>0.0</c:formatCode>
                <c:ptCount val="32"/>
                <c:pt idx="0">
                  <c:v>-0.11</c:v>
                </c:pt>
                <c:pt idx="1">
                  <c:v>-0.04</c:v>
                </c:pt>
                <c:pt idx="2">
                  <c:v>-0.03</c:v>
                </c:pt>
                <c:pt idx="3">
                  <c:v>0.06</c:v>
                </c:pt>
                <c:pt idx="4">
                  <c:v>0.04</c:v>
                </c:pt>
                <c:pt idx="5">
                  <c:v>0.03</c:v>
                </c:pt>
                <c:pt idx="6">
                  <c:v>0.06</c:v>
                </c:pt>
                <c:pt idx="7">
                  <c:v>0.06</c:v>
                </c:pt>
                <c:pt idx="8">
                  <c:v>0.05</c:v>
                </c:pt>
                <c:pt idx="9">
                  <c:v>0.03</c:v>
                </c:pt>
                <c:pt idx="10">
                  <c:v>0.01</c:v>
                </c:pt>
                <c:pt idx="11">
                  <c:v>0.06</c:v>
                </c:pt>
                <c:pt idx="12">
                  <c:v>7.0000000000000007E-2</c:v>
                </c:pt>
                <c:pt idx="13">
                  <c:v>0.05</c:v>
                </c:pt>
                <c:pt idx="14">
                  <c:v>0.04</c:v>
                </c:pt>
                <c:pt idx="15">
                  <c:v>0.02</c:v>
                </c:pt>
                <c:pt idx="16">
                  <c:v>-0.01</c:v>
                </c:pt>
                <c:pt idx="17">
                  <c:v>-0.01</c:v>
                </c:pt>
                <c:pt idx="18">
                  <c:v>0.02</c:v>
                </c:pt>
                <c:pt idx="19">
                  <c:v>0.04</c:v>
                </c:pt>
                <c:pt idx="20">
                  <c:v>-0.03</c:v>
                </c:pt>
                <c:pt idx="21">
                  <c:v>-0.06</c:v>
                </c:pt>
                <c:pt idx="22">
                  <c:v>0.03</c:v>
                </c:pt>
                <c:pt idx="23">
                  <c:v>0.03</c:v>
                </c:pt>
                <c:pt idx="24">
                  <c:v>0.04</c:v>
                </c:pt>
                <c:pt idx="25">
                  <c:v>0.02</c:v>
                </c:pt>
                <c:pt idx="26">
                  <c:v>0.03</c:v>
                </c:pt>
                <c:pt idx="27">
                  <c:v>0.02</c:v>
                </c:pt>
                <c:pt idx="28">
                  <c:v>0.02</c:v>
                </c:pt>
                <c:pt idx="29">
                  <c:v>0.05</c:v>
                </c:pt>
                <c:pt idx="30">
                  <c:v>0.1</c:v>
                </c:pt>
                <c:pt idx="31">
                  <c:v>-0.04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157C-E644-B357-ECB907F06BCB}"/>
            </c:ext>
          </c:extLst>
        </c:ser>
        <c:ser>
          <c:idx val="2"/>
          <c:order val="2"/>
          <c:tx>
            <c:strRef>
              <c:f>'22'!$C$15</c:f>
              <c:strCache>
                <c:ptCount val="1"/>
                <c:pt idx="0">
                  <c:v>Legno-pr</c:v>
                </c:pt>
              </c:strCache>
            </c:strRef>
          </c:tx>
          <c:spPr>
            <a:solidFill>
              <a:srgbClr val="A5A5A5"/>
            </a:solidFill>
            <a:ln>
              <a:noFill/>
              <a:round/>
            </a:ln>
          </c:spPr>
          <c:invertIfNegative val="1"/>
          <c:cat>
            <c:numRef>
              <c:f>'22'!$D$12:$AI$12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'22'!$D$15:$AI$15</c:f>
              <c:numCache>
                <c:formatCode>0.0</c:formatCode>
                <c:ptCount val="32"/>
                <c:pt idx="0">
                  <c:v>-0.44</c:v>
                </c:pt>
                <c:pt idx="1">
                  <c:v>-0.36</c:v>
                </c:pt>
                <c:pt idx="2">
                  <c:v>-0.35</c:v>
                </c:pt>
                <c:pt idx="3">
                  <c:v>-0.21</c:v>
                </c:pt>
                <c:pt idx="4">
                  <c:v>-0.28000000000000003</c:v>
                </c:pt>
                <c:pt idx="5">
                  <c:v>-0.32</c:v>
                </c:pt>
                <c:pt idx="6">
                  <c:v>-0.17</c:v>
                </c:pt>
                <c:pt idx="7">
                  <c:v>-0.2</c:v>
                </c:pt>
                <c:pt idx="8">
                  <c:v>-0.22</c:v>
                </c:pt>
                <c:pt idx="9">
                  <c:v>-0.23</c:v>
                </c:pt>
                <c:pt idx="10">
                  <c:v>-0.28999999999999998</c:v>
                </c:pt>
                <c:pt idx="11">
                  <c:v>-0.22</c:v>
                </c:pt>
                <c:pt idx="12">
                  <c:v>-0.2</c:v>
                </c:pt>
                <c:pt idx="13">
                  <c:v>-0.19</c:v>
                </c:pt>
                <c:pt idx="14">
                  <c:v>-0.18</c:v>
                </c:pt>
                <c:pt idx="15">
                  <c:v>-0.18</c:v>
                </c:pt>
                <c:pt idx="16">
                  <c:v>-0.2</c:v>
                </c:pt>
                <c:pt idx="17">
                  <c:v>-0.21</c:v>
                </c:pt>
                <c:pt idx="18">
                  <c:v>-0.14000000000000001</c:v>
                </c:pt>
                <c:pt idx="19">
                  <c:v>-0.1</c:v>
                </c:pt>
                <c:pt idx="20">
                  <c:v>-0.16</c:v>
                </c:pt>
                <c:pt idx="21">
                  <c:v>-0.15</c:v>
                </c:pt>
                <c:pt idx="22">
                  <c:v>-0.09</c:v>
                </c:pt>
                <c:pt idx="23">
                  <c:v>-0.09</c:v>
                </c:pt>
                <c:pt idx="24">
                  <c:v>-0.09</c:v>
                </c:pt>
                <c:pt idx="25">
                  <c:v>-0.1</c:v>
                </c:pt>
                <c:pt idx="26">
                  <c:v>-0.08</c:v>
                </c:pt>
                <c:pt idx="27">
                  <c:v>-0.1</c:v>
                </c:pt>
                <c:pt idx="28">
                  <c:v>-0.14000000000000001</c:v>
                </c:pt>
                <c:pt idx="29">
                  <c:v>-0.11</c:v>
                </c:pt>
                <c:pt idx="30">
                  <c:v>-7.0000000000000007E-2</c:v>
                </c:pt>
                <c:pt idx="31">
                  <c:v>-0.12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157C-E644-B357-ECB907F06BCB}"/>
            </c:ext>
          </c:extLst>
        </c:ser>
        <c:ser>
          <c:idx val="3"/>
          <c:order val="3"/>
          <c:tx>
            <c:strRef>
              <c:f>'22'!$C$16</c:f>
              <c:strCache>
                <c:ptCount val="1"/>
                <c:pt idx="0">
                  <c:v>Tess-abb.</c:v>
                </c:pt>
              </c:strCache>
            </c:strRef>
          </c:tx>
          <c:spPr>
            <a:solidFill>
              <a:srgbClr val="FFC000"/>
            </a:solidFill>
            <a:ln>
              <a:noFill/>
              <a:round/>
            </a:ln>
          </c:spPr>
          <c:invertIfNegative val="1"/>
          <c:cat>
            <c:numRef>
              <c:f>'22'!$D$12:$AI$12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'22'!$D$16:$AI$16</c:f>
              <c:numCache>
                <c:formatCode>0.0</c:formatCode>
                <c:ptCount val="32"/>
                <c:pt idx="0">
                  <c:v>1.27</c:v>
                </c:pt>
                <c:pt idx="1">
                  <c:v>1.1299999999999999</c:v>
                </c:pt>
                <c:pt idx="2">
                  <c:v>1.0900000000000001</c:v>
                </c:pt>
                <c:pt idx="3">
                  <c:v>1.27</c:v>
                </c:pt>
                <c:pt idx="4">
                  <c:v>1.24</c:v>
                </c:pt>
                <c:pt idx="5">
                  <c:v>1.23</c:v>
                </c:pt>
                <c:pt idx="6">
                  <c:v>1.42</c:v>
                </c:pt>
                <c:pt idx="7">
                  <c:v>1.29</c:v>
                </c:pt>
                <c:pt idx="8">
                  <c:v>1.21</c:v>
                </c:pt>
                <c:pt idx="9">
                  <c:v>1.1399999999999999</c:v>
                </c:pt>
                <c:pt idx="10">
                  <c:v>1.18</c:v>
                </c:pt>
                <c:pt idx="11">
                  <c:v>1.21</c:v>
                </c:pt>
                <c:pt idx="12">
                  <c:v>1.08</c:v>
                </c:pt>
                <c:pt idx="13">
                  <c:v>0.95</c:v>
                </c:pt>
                <c:pt idx="14">
                  <c:v>0.9</c:v>
                </c:pt>
                <c:pt idx="15">
                  <c:v>0.83</c:v>
                </c:pt>
                <c:pt idx="16">
                  <c:v>0.76</c:v>
                </c:pt>
                <c:pt idx="17">
                  <c:v>0.76</c:v>
                </c:pt>
                <c:pt idx="18">
                  <c:v>0.73</c:v>
                </c:pt>
                <c:pt idx="19">
                  <c:v>0.53</c:v>
                </c:pt>
                <c:pt idx="20">
                  <c:v>0.5</c:v>
                </c:pt>
                <c:pt idx="21">
                  <c:v>0.54</c:v>
                </c:pt>
                <c:pt idx="22">
                  <c:v>0.76</c:v>
                </c:pt>
                <c:pt idx="23">
                  <c:v>0.84</c:v>
                </c:pt>
                <c:pt idx="24">
                  <c:v>0.85</c:v>
                </c:pt>
                <c:pt idx="25">
                  <c:v>0.79</c:v>
                </c:pt>
                <c:pt idx="26">
                  <c:v>0.8</c:v>
                </c:pt>
                <c:pt idx="27">
                  <c:v>0.85</c:v>
                </c:pt>
                <c:pt idx="28">
                  <c:v>0.88</c:v>
                </c:pt>
                <c:pt idx="29">
                  <c:v>1.06</c:v>
                </c:pt>
                <c:pt idx="30">
                  <c:v>0.71</c:v>
                </c:pt>
                <c:pt idx="31">
                  <c:v>0.98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3-157C-E644-B357-ECB907F06BCB}"/>
            </c:ext>
          </c:extLst>
        </c:ser>
        <c:ser>
          <c:idx val="15"/>
          <c:order val="4"/>
          <c:tx>
            <c:strRef>
              <c:f>'22'!$C$17</c:f>
              <c:strCache>
                <c:ptCount val="1"/>
                <c:pt idx="0">
                  <c:v>Calzat.</c:v>
                </c:pt>
              </c:strCache>
            </c:strRef>
          </c:tx>
          <c:spPr>
            <a:solidFill>
              <a:srgbClr val="FFCD33"/>
            </a:solidFill>
            <a:ln>
              <a:noFill/>
              <a:round/>
            </a:ln>
          </c:spPr>
          <c:invertIfNegative val="1"/>
          <c:cat>
            <c:numRef>
              <c:f>'22'!$D$12:$AI$12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'22'!$D$17:$AI$17</c:f>
              <c:numCache>
                <c:formatCode>0.0</c:formatCode>
                <c:ptCount val="32"/>
                <c:pt idx="0">
                  <c:v>0.68</c:v>
                </c:pt>
                <c:pt idx="1">
                  <c:v>0.56999999999999995</c:v>
                </c:pt>
                <c:pt idx="2">
                  <c:v>0.51</c:v>
                </c:pt>
                <c:pt idx="3">
                  <c:v>0.52</c:v>
                </c:pt>
                <c:pt idx="4">
                  <c:v>0.53</c:v>
                </c:pt>
                <c:pt idx="5">
                  <c:v>0.5</c:v>
                </c:pt>
                <c:pt idx="6">
                  <c:v>0.53</c:v>
                </c:pt>
                <c:pt idx="7">
                  <c:v>0.49</c:v>
                </c:pt>
                <c:pt idx="8">
                  <c:v>0.45</c:v>
                </c:pt>
                <c:pt idx="9">
                  <c:v>0.4</c:v>
                </c:pt>
                <c:pt idx="10">
                  <c:v>0.41</c:v>
                </c:pt>
                <c:pt idx="11">
                  <c:v>0.41</c:v>
                </c:pt>
                <c:pt idx="12">
                  <c:v>0.35</c:v>
                </c:pt>
                <c:pt idx="13">
                  <c:v>0.3</c:v>
                </c:pt>
                <c:pt idx="14">
                  <c:v>0.27</c:v>
                </c:pt>
                <c:pt idx="15">
                  <c:v>0.24</c:v>
                </c:pt>
                <c:pt idx="16">
                  <c:v>0.23</c:v>
                </c:pt>
                <c:pt idx="17">
                  <c:v>0.24</c:v>
                </c:pt>
                <c:pt idx="18">
                  <c:v>0.23</c:v>
                </c:pt>
                <c:pt idx="19">
                  <c:v>0.18</c:v>
                </c:pt>
                <c:pt idx="20">
                  <c:v>0.18</c:v>
                </c:pt>
                <c:pt idx="21">
                  <c:v>0.21</c:v>
                </c:pt>
                <c:pt idx="22">
                  <c:v>0.24</c:v>
                </c:pt>
                <c:pt idx="23">
                  <c:v>0.27</c:v>
                </c:pt>
                <c:pt idx="24">
                  <c:v>0.26</c:v>
                </c:pt>
                <c:pt idx="25">
                  <c:v>0.25</c:v>
                </c:pt>
                <c:pt idx="26">
                  <c:v>0.24</c:v>
                </c:pt>
                <c:pt idx="27">
                  <c:v>0.25</c:v>
                </c:pt>
                <c:pt idx="28">
                  <c:v>0.25</c:v>
                </c:pt>
                <c:pt idx="29">
                  <c:v>0.28000000000000003</c:v>
                </c:pt>
                <c:pt idx="30">
                  <c:v>0.25</c:v>
                </c:pt>
                <c:pt idx="31">
                  <c:v>0.27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4-157C-E644-B357-ECB907F06BCB}"/>
            </c:ext>
          </c:extLst>
        </c:ser>
        <c:ser>
          <c:idx val="4"/>
          <c:order val="5"/>
          <c:tx>
            <c:strRef>
              <c:f>'22'!$C$18</c:f>
              <c:strCache>
                <c:ptCount val="1"/>
                <c:pt idx="0">
                  <c:v>Arredo</c:v>
                </c:pt>
              </c:strCache>
            </c:strRef>
          </c:tx>
          <c:spPr>
            <a:solidFill>
              <a:srgbClr val="F6A750"/>
            </a:solidFill>
            <a:ln>
              <a:noFill/>
              <a:round/>
            </a:ln>
          </c:spPr>
          <c:invertIfNegative val="1"/>
          <c:cat>
            <c:numRef>
              <c:f>'22'!$D$12:$AI$12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'22'!$D$18:$AI$18</c:f>
              <c:numCache>
                <c:formatCode>0.0</c:formatCode>
                <c:ptCount val="32"/>
                <c:pt idx="0">
                  <c:v>0.98</c:v>
                </c:pt>
                <c:pt idx="1">
                  <c:v>0.9</c:v>
                </c:pt>
                <c:pt idx="2">
                  <c:v>0.88</c:v>
                </c:pt>
                <c:pt idx="3">
                  <c:v>1.01</c:v>
                </c:pt>
                <c:pt idx="4">
                  <c:v>1.08</c:v>
                </c:pt>
                <c:pt idx="5">
                  <c:v>1.07</c:v>
                </c:pt>
                <c:pt idx="6">
                  <c:v>1.1100000000000001</c:v>
                </c:pt>
                <c:pt idx="7">
                  <c:v>1.1200000000000001</c:v>
                </c:pt>
                <c:pt idx="8">
                  <c:v>1.07</c:v>
                </c:pt>
                <c:pt idx="9">
                  <c:v>1.05</c:v>
                </c:pt>
                <c:pt idx="10">
                  <c:v>1.1499999999999999</c:v>
                </c:pt>
                <c:pt idx="11">
                  <c:v>1.0900000000000001</c:v>
                </c:pt>
                <c:pt idx="12">
                  <c:v>1</c:v>
                </c:pt>
                <c:pt idx="13">
                  <c:v>0.84</c:v>
                </c:pt>
                <c:pt idx="14">
                  <c:v>0.79</c:v>
                </c:pt>
                <c:pt idx="15">
                  <c:v>0.73</c:v>
                </c:pt>
                <c:pt idx="16">
                  <c:v>0.75</c:v>
                </c:pt>
                <c:pt idx="17">
                  <c:v>0.74</c:v>
                </c:pt>
                <c:pt idx="18">
                  <c:v>0.7</c:v>
                </c:pt>
                <c:pt idx="19">
                  <c:v>0.52</c:v>
                </c:pt>
                <c:pt idx="20">
                  <c:v>0.56000000000000005</c:v>
                </c:pt>
                <c:pt idx="21">
                  <c:v>0.57999999999999996</c:v>
                </c:pt>
                <c:pt idx="22">
                  <c:v>0.66</c:v>
                </c:pt>
                <c:pt idx="23">
                  <c:v>0.75</c:v>
                </c:pt>
                <c:pt idx="24">
                  <c:v>0.74</c:v>
                </c:pt>
                <c:pt idx="25">
                  <c:v>0.74</c:v>
                </c:pt>
                <c:pt idx="26">
                  <c:v>0.71</c:v>
                </c:pt>
                <c:pt idx="27">
                  <c:v>0.74</c:v>
                </c:pt>
                <c:pt idx="28">
                  <c:v>0.74</c:v>
                </c:pt>
                <c:pt idx="29">
                  <c:v>0.76</c:v>
                </c:pt>
                <c:pt idx="30">
                  <c:v>0.68</c:v>
                </c:pt>
                <c:pt idx="31">
                  <c:v>0.84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5-157C-E644-B357-ECB907F06BCB}"/>
            </c:ext>
          </c:extLst>
        </c:ser>
        <c:ser>
          <c:idx val="5"/>
          <c:order val="6"/>
          <c:tx>
            <c:strRef>
              <c:f>'22'!$C$19</c:f>
              <c:strCache>
                <c:ptCount val="1"/>
                <c:pt idx="0">
                  <c:v>Pr.metallo</c:v>
                </c:pt>
              </c:strCache>
            </c:strRef>
          </c:tx>
          <c:spPr>
            <a:solidFill>
              <a:srgbClr val="70AD47"/>
            </a:solidFill>
            <a:ln>
              <a:noFill/>
              <a:round/>
            </a:ln>
          </c:spPr>
          <c:invertIfNegative val="1"/>
          <c:cat>
            <c:numRef>
              <c:f>'22'!$D$12:$AI$12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'22'!$D$19:$AI$19</c:f>
              <c:numCache>
                <c:formatCode>0.0</c:formatCode>
                <c:ptCount val="32"/>
                <c:pt idx="0">
                  <c:v>-0.04</c:v>
                </c:pt>
                <c:pt idx="1">
                  <c:v>0.08</c:v>
                </c:pt>
                <c:pt idx="2">
                  <c:v>0.09</c:v>
                </c:pt>
                <c:pt idx="3">
                  <c:v>0.43</c:v>
                </c:pt>
                <c:pt idx="4">
                  <c:v>0.3</c:v>
                </c:pt>
                <c:pt idx="5">
                  <c:v>0.13</c:v>
                </c:pt>
                <c:pt idx="6">
                  <c:v>0.28999999999999998</c:v>
                </c:pt>
                <c:pt idx="7">
                  <c:v>0.19</c:v>
                </c:pt>
                <c:pt idx="8">
                  <c:v>0.11</c:v>
                </c:pt>
                <c:pt idx="9">
                  <c:v>0.08</c:v>
                </c:pt>
                <c:pt idx="10">
                  <c:v>-0.05</c:v>
                </c:pt>
                <c:pt idx="11">
                  <c:v>7.0000000000000007E-2</c:v>
                </c:pt>
                <c:pt idx="12">
                  <c:v>0.11</c:v>
                </c:pt>
                <c:pt idx="13">
                  <c:v>0.09</c:v>
                </c:pt>
                <c:pt idx="14">
                  <c:v>7.0000000000000007E-2</c:v>
                </c:pt>
                <c:pt idx="15">
                  <c:v>0.09</c:v>
                </c:pt>
                <c:pt idx="16">
                  <c:v>-0.12</c:v>
                </c:pt>
                <c:pt idx="17">
                  <c:v>-0.13</c:v>
                </c:pt>
                <c:pt idx="18">
                  <c:v>0.06</c:v>
                </c:pt>
                <c:pt idx="19">
                  <c:v>0.39</c:v>
                </c:pt>
                <c:pt idx="20">
                  <c:v>0.11</c:v>
                </c:pt>
                <c:pt idx="21">
                  <c:v>0.17</c:v>
                </c:pt>
                <c:pt idx="22">
                  <c:v>0.54</c:v>
                </c:pt>
                <c:pt idx="23">
                  <c:v>0.49</c:v>
                </c:pt>
                <c:pt idx="24">
                  <c:v>0.44</c:v>
                </c:pt>
                <c:pt idx="25">
                  <c:v>0.27</c:v>
                </c:pt>
                <c:pt idx="26">
                  <c:v>0.34</c:v>
                </c:pt>
                <c:pt idx="27">
                  <c:v>0.31</c:v>
                </c:pt>
                <c:pt idx="28">
                  <c:v>0.25</c:v>
                </c:pt>
                <c:pt idx="29">
                  <c:v>0.35</c:v>
                </c:pt>
                <c:pt idx="30">
                  <c:v>0.51</c:v>
                </c:pt>
                <c:pt idx="31">
                  <c:v>0.25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6-157C-E644-B357-ECB907F06BCB}"/>
            </c:ext>
          </c:extLst>
        </c:ser>
        <c:ser>
          <c:idx val="6"/>
          <c:order val="7"/>
          <c:tx>
            <c:strRef>
              <c:f>'22'!$C$20</c:f>
              <c:strCache>
                <c:ptCount val="1"/>
                <c:pt idx="0">
                  <c:v>Min-n.m.</c:v>
                </c:pt>
              </c:strCache>
            </c:strRef>
          </c:tx>
          <c:spPr>
            <a:solidFill>
              <a:srgbClr val="264478"/>
            </a:solidFill>
            <a:ln>
              <a:noFill/>
              <a:round/>
            </a:ln>
          </c:spPr>
          <c:invertIfNegative val="1"/>
          <c:cat>
            <c:numRef>
              <c:f>'22'!$D$12:$AI$12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'22'!$D$20:$AI$20</c:f>
              <c:numCache>
                <c:formatCode>0.0</c:formatCode>
                <c:ptCount val="32"/>
                <c:pt idx="0">
                  <c:v>0.44</c:v>
                </c:pt>
                <c:pt idx="1">
                  <c:v>0.4</c:v>
                </c:pt>
                <c:pt idx="2">
                  <c:v>0.39</c:v>
                </c:pt>
                <c:pt idx="3">
                  <c:v>0.44</c:v>
                </c:pt>
                <c:pt idx="4">
                  <c:v>0.48</c:v>
                </c:pt>
                <c:pt idx="5">
                  <c:v>0.47</c:v>
                </c:pt>
                <c:pt idx="6">
                  <c:v>0.47</c:v>
                </c:pt>
                <c:pt idx="7">
                  <c:v>0.49</c:v>
                </c:pt>
                <c:pt idx="8">
                  <c:v>0.47</c:v>
                </c:pt>
                <c:pt idx="9">
                  <c:v>0.45</c:v>
                </c:pt>
                <c:pt idx="10">
                  <c:v>0.47</c:v>
                </c:pt>
                <c:pt idx="11">
                  <c:v>0.45</c:v>
                </c:pt>
                <c:pt idx="12">
                  <c:v>0.43</c:v>
                </c:pt>
                <c:pt idx="13">
                  <c:v>0.39</c:v>
                </c:pt>
                <c:pt idx="14">
                  <c:v>0.38</c:v>
                </c:pt>
                <c:pt idx="15">
                  <c:v>0.34</c:v>
                </c:pt>
                <c:pt idx="16">
                  <c:v>0.35</c:v>
                </c:pt>
                <c:pt idx="17">
                  <c:v>0.34</c:v>
                </c:pt>
                <c:pt idx="18">
                  <c:v>0.32</c:v>
                </c:pt>
                <c:pt idx="19">
                  <c:v>0.27</c:v>
                </c:pt>
                <c:pt idx="20">
                  <c:v>0.27</c:v>
                </c:pt>
                <c:pt idx="21">
                  <c:v>0.28000000000000003</c:v>
                </c:pt>
                <c:pt idx="22">
                  <c:v>0.31</c:v>
                </c:pt>
                <c:pt idx="23">
                  <c:v>0.34</c:v>
                </c:pt>
                <c:pt idx="24">
                  <c:v>0.33</c:v>
                </c:pt>
                <c:pt idx="25">
                  <c:v>0.34</c:v>
                </c:pt>
                <c:pt idx="26">
                  <c:v>0.33</c:v>
                </c:pt>
                <c:pt idx="27">
                  <c:v>0.33</c:v>
                </c:pt>
                <c:pt idx="28">
                  <c:v>0.31</c:v>
                </c:pt>
                <c:pt idx="29">
                  <c:v>0.3</c:v>
                </c:pt>
                <c:pt idx="30">
                  <c:v>0.33</c:v>
                </c:pt>
                <c:pt idx="31">
                  <c:v>0.33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7-157C-E644-B357-ECB907F06BCB}"/>
            </c:ext>
          </c:extLst>
        </c:ser>
        <c:ser>
          <c:idx val="7"/>
          <c:order val="8"/>
          <c:tx>
            <c:strRef>
              <c:f>'22'!$C$21</c:f>
              <c:strCache>
                <c:ptCount val="1"/>
                <c:pt idx="0">
                  <c:v>Chimica</c:v>
                </c:pt>
              </c:strCache>
            </c:strRef>
          </c:tx>
          <c:spPr>
            <a:solidFill>
              <a:srgbClr val="DC83F1"/>
            </a:solidFill>
            <a:ln>
              <a:noFill/>
              <a:round/>
            </a:ln>
          </c:spPr>
          <c:invertIfNegative val="1"/>
          <c:cat>
            <c:numRef>
              <c:f>'22'!$D$12:$AI$12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'22'!$D$21:$AI$21</c:f>
              <c:numCache>
                <c:formatCode>0.0</c:formatCode>
                <c:ptCount val="32"/>
                <c:pt idx="0">
                  <c:v>-0.59</c:v>
                </c:pt>
                <c:pt idx="1">
                  <c:v>-0.55000000000000004</c:v>
                </c:pt>
                <c:pt idx="2">
                  <c:v>-0.52</c:v>
                </c:pt>
                <c:pt idx="3">
                  <c:v>-0.41</c:v>
                </c:pt>
                <c:pt idx="4">
                  <c:v>-0.5</c:v>
                </c:pt>
                <c:pt idx="5">
                  <c:v>-0.49</c:v>
                </c:pt>
                <c:pt idx="6">
                  <c:v>-0.45</c:v>
                </c:pt>
                <c:pt idx="7">
                  <c:v>-0.49</c:v>
                </c:pt>
                <c:pt idx="8">
                  <c:v>-0.48</c:v>
                </c:pt>
                <c:pt idx="9">
                  <c:v>-0.46</c:v>
                </c:pt>
                <c:pt idx="10">
                  <c:v>-0.48</c:v>
                </c:pt>
                <c:pt idx="11">
                  <c:v>-0.43</c:v>
                </c:pt>
                <c:pt idx="12">
                  <c:v>-0.43</c:v>
                </c:pt>
                <c:pt idx="13">
                  <c:v>-0.44</c:v>
                </c:pt>
                <c:pt idx="14">
                  <c:v>-0.48</c:v>
                </c:pt>
                <c:pt idx="15">
                  <c:v>-0.48</c:v>
                </c:pt>
                <c:pt idx="16">
                  <c:v>-0.48</c:v>
                </c:pt>
                <c:pt idx="17">
                  <c:v>-0.46</c:v>
                </c:pt>
                <c:pt idx="18">
                  <c:v>-0.43</c:v>
                </c:pt>
                <c:pt idx="19">
                  <c:v>-0.39</c:v>
                </c:pt>
                <c:pt idx="20">
                  <c:v>-0.43</c:v>
                </c:pt>
                <c:pt idx="21">
                  <c:v>-0.53</c:v>
                </c:pt>
                <c:pt idx="22">
                  <c:v>-0.54</c:v>
                </c:pt>
                <c:pt idx="23">
                  <c:v>-0.52</c:v>
                </c:pt>
                <c:pt idx="24">
                  <c:v>-0.37</c:v>
                </c:pt>
                <c:pt idx="25">
                  <c:v>-0.34</c:v>
                </c:pt>
                <c:pt idx="26">
                  <c:v>-0.3</c:v>
                </c:pt>
                <c:pt idx="27">
                  <c:v>-0.28999999999999998</c:v>
                </c:pt>
                <c:pt idx="28">
                  <c:v>-0.33</c:v>
                </c:pt>
                <c:pt idx="29">
                  <c:v>-0.31</c:v>
                </c:pt>
                <c:pt idx="30">
                  <c:v>-0.47</c:v>
                </c:pt>
                <c:pt idx="31">
                  <c:v>-0.48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8-157C-E644-B357-ECB907F06BCB}"/>
            </c:ext>
          </c:extLst>
        </c:ser>
        <c:ser>
          <c:idx val="8"/>
          <c:order val="9"/>
          <c:tx>
            <c:strRef>
              <c:f>'22'!$C$22</c:f>
              <c:strCache>
                <c:ptCount val="1"/>
                <c:pt idx="0">
                  <c:v>Farmac.</c:v>
                </c:pt>
              </c:strCache>
            </c:strRef>
          </c:tx>
          <c:spPr>
            <a:solidFill>
              <a:srgbClr val="CE53EB"/>
            </a:solidFill>
            <a:ln>
              <a:noFill/>
              <a:round/>
            </a:ln>
          </c:spPr>
          <c:invertIfNegative val="1"/>
          <c:cat>
            <c:numRef>
              <c:f>'22'!$D$12:$AI$12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'22'!$D$22:$AI$22</c:f>
              <c:numCache>
                <c:formatCode>0.0</c:formatCode>
                <c:ptCount val="32"/>
                <c:pt idx="0">
                  <c:v>-0.19</c:v>
                </c:pt>
                <c:pt idx="1">
                  <c:v>-0.19</c:v>
                </c:pt>
                <c:pt idx="2">
                  <c:v>-0.16</c:v>
                </c:pt>
                <c:pt idx="3">
                  <c:v>-0.1</c:v>
                </c:pt>
                <c:pt idx="4">
                  <c:v>-7.0000000000000007E-2</c:v>
                </c:pt>
                <c:pt idx="5">
                  <c:v>-0.03</c:v>
                </c:pt>
                <c:pt idx="6">
                  <c:v>-0.01</c:v>
                </c:pt>
                <c:pt idx="7">
                  <c:v>-0.01</c:v>
                </c:pt>
                <c:pt idx="8">
                  <c:v>-0.03</c:v>
                </c:pt>
                <c:pt idx="9">
                  <c:v>-0.03</c:v>
                </c:pt>
                <c:pt idx="10">
                  <c:v>0.06</c:v>
                </c:pt>
                <c:pt idx="11">
                  <c:v>7.0000000000000007E-2</c:v>
                </c:pt>
                <c:pt idx="12">
                  <c:v>0.06</c:v>
                </c:pt>
                <c:pt idx="13">
                  <c:v>0</c:v>
                </c:pt>
                <c:pt idx="14">
                  <c:v>-0.05</c:v>
                </c:pt>
                <c:pt idx="15">
                  <c:v>0.01</c:v>
                </c:pt>
                <c:pt idx="16">
                  <c:v>-0.03</c:v>
                </c:pt>
                <c:pt idx="17">
                  <c:v>-7.0000000000000007E-2</c:v>
                </c:pt>
                <c:pt idx="18">
                  <c:v>-0.1</c:v>
                </c:pt>
                <c:pt idx="19">
                  <c:v>-0.2</c:v>
                </c:pt>
                <c:pt idx="20">
                  <c:v>-0.14000000000000001</c:v>
                </c:pt>
                <c:pt idx="21">
                  <c:v>-0.14000000000000001</c:v>
                </c:pt>
                <c:pt idx="22">
                  <c:v>-0.05</c:v>
                </c:pt>
                <c:pt idx="23">
                  <c:v>0.1</c:v>
                </c:pt>
                <c:pt idx="24">
                  <c:v>0.19</c:v>
                </c:pt>
                <c:pt idx="25">
                  <c:v>-0.01</c:v>
                </c:pt>
                <c:pt idx="26">
                  <c:v>0.05</c:v>
                </c:pt>
                <c:pt idx="27">
                  <c:v>0.19</c:v>
                </c:pt>
                <c:pt idx="28">
                  <c:v>0.14000000000000001</c:v>
                </c:pt>
                <c:pt idx="29">
                  <c:v>0.4</c:v>
                </c:pt>
                <c:pt idx="30">
                  <c:v>0.48</c:v>
                </c:pt>
                <c:pt idx="31">
                  <c:v>0.4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9-157C-E644-B357-ECB907F06BCB}"/>
            </c:ext>
          </c:extLst>
        </c:ser>
        <c:ser>
          <c:idx val="9"/>
          <c:order val="10"/>
          <c:tx>
            <c:strRef>
              <c:f>'22'!$C$23</c:f>
              <c:strCache>
                <c:ptCount val="1"/>
                <c:pt idx="0">
                  <c:v>Macchin</c:v>
                </c:pt>
              </c:strCache>
            </c:strRef>
          </c:tx>
          <c:spPr>
            <a:solidFill>
              <a:srgbClr val="1798BB"/>
            </a:solidFill>
            <a:ln>
              <a:noFill/>
              <a:round/>
            </a:ln>
          </c:spPr>
          <c:invertIfNegative val="1"/>
          <c:cat>
            <c:numRef>
              <c:f>'22'!$D$12:$AI$12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'22'!$D$23:$AI$23</c:f>
              <c:numCache>
                <c:formatCode>0.0</c:formatCode>
                <c:ptCount val="32"/>
                <c:pt idx="0">
                  <c:v>1.79</c:v>
                </c:pt>
                <c:pt idx="1">
                  <c:v>1.7</c:v>
                </c:pt>
                <c:pt idx="2">
                  <c:v>1.66</c:v>
                </c:pt>
                <c:pt idx="3">
                  <c:v>2.0699999999999998</c:v>
                </c:pt>
                <c:pt idx="4">
                  <c:v>2.09</c:v>
                </c:pt>
                <c:pt idx="5">
                  <c:v>2.0499999999999998</c:v>
                </c:pt>
                <c:pt idx="6">
                  <c:v>2.44</c:v>
                </c:pt>
                <c:pt idx="7">
                  <c:v>2.5</c:v>
                </c:pt>
                <c:pt idx="8">
                  <c:v>2.2599999999999998</c:v>
                </c:pt>
                <c:pt idx="9">
                  <c:v>2.0699999999999998</c:v>
                </c:pt>
                <c:pt idx="10">
                  <c:v>2.12</c:v>
                </c:pt>
                <c:pt idx="11">
                  <c:v>2.2200000000000002</c:v>
                </c:pt>
                <c:pt idx="12">
                  <c:v>2.08</c:v>
                </c:pt>
                <c:pt idx="13">
                  <c:v>2.1</c:v>
                </c:pt>
                <c:pt idx="14">
                  <c:v>2.27</c:v>
                </c:pt>
                <c:pt idx="15">
                  <c:v>2.35</c:v>
                </c:pt>
                <c:pt idx="16">
                  <c:v>2.59</c:v>
                </c:pt>
                <c:pt idx="17">
                  <c:v>2.82</c:v>
                </c:pt>
                <c:pt idx="18">
                  <c:v>2.92</c:v>
                </c:pt>
                <c:pt idx="19">
                  <c:v>2.5</c:v>
                </c:pt>
                <c:pt idx="20">
                  <c:v>2.57</c:v>
                </c:pt>
                <c:pt idx="21">
                  <c:v>2.92</c:v>
                </c:pt>
                <c:pt idx="22">
                  <c:v>3.16</c:v>
                </c:pt>
                <c:pt idx="23">
                  <c:v>3.31</c:v>
                </c:pt>
                <c:pt idx="24">
                  <c:v>3.39</c:v>
                </c:pt>
                <c:pt idx="25">
                  <c:v>3.28</c:v>
                </c:pt>
                <c:pt idx="26">
                  <c:v>3.13</c:v>
                </c:pt>
                <c:pt idx="27">
                  <c:v>3.21</c:v>
                </c:pt>
                <c:pt idx="28">
                  <c:v>3.16</c:v>
                </c:pt>
                <c:pt idx="29">
                  <c:v>3.33</c:v>
                </c:pt>
                <c:pt idx="30">
                  <c:v>2.94</c:v>
                </c:pt>
                <c:pt idx="31">
                  <c:v>3.25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A-157C-E644-B357-ECB907F06BCB}"/>
            </c:ext>
          </c:extLst>
        </c:ser>
        <c:ser>
          <c:idx val="10"/>
          <c:order val="11"/>
          <c:tx>
            <c:strRef>
              <c:f>'22'!$C$24</c:f>
              <c:strCache>
                <c:ptCount val="1"/>
                <c:pt idx="0">
                  <c:v>Elettronica</c:v>
                </c:pt>
              </c:strCache>
            </c:strRef>
          </c:tx>
          <c:spPr>
            <a:solidFill>
              <a:srgbClr val="00B0F0"/>
            </a:solidFill>
            <a:ln>
              <a:noFill/>
              <a:round/>
            </a:ln>
          </c:spPr>
          <c:invertIfNegative val="1"/>
          <c:cat>
            <c:numRef>
              <c:f>'22'!$D$12:$AI$12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'22'!$D$24:$AI$24</c:f>
              <c:numCache>
                <c:formatCode>0.0</c:formatCode>
                <c:ptCount val="32"/>
                <c:pt idx="0">
                  <c:v>-0.42</c:v>
                </c:pt>
                <c:pt idx="1">
                  <c:v>-0.47</c:v>
                </c:pt>
                <c:pt idx="2">
                  <c:v>-0.41</c:v>
                </c:pt>
                <c:pt idx="3">
                  <c:v>-0.2</c:v>
                </c:pt>
                <c:pt idx="4">
                  <c:v>-0.26</c:v>
                </c:pt>
                <c:pt idx="5">
                  <c:v>-0.24</c:v>
                </c:pt>
                <c:pt idx="6">
                  <c:v>-0.32</c:v>
                </c:pt>
                <c:pt idx="7">
                  <c:v>-0.46</c:v>
                </c:pt>
                <c:pt idx="8">
                  <c:v>-0.56000000000000005</c:v>
                </c:pt>
                <c:pt idx="9">
                  <c:v>-0.68</c:v>
                </c:pt>
                <c:pt idx="10">
                  <c:v>-0.81</c:v>
                </c:pt>
                <c:pt idx="11">
                  <c:v>-0.65</c:v>
                </c:pt>
                <c:pt idx="12">
                  <c:v>-0.71</c:v>
                </c:pt>
                <c:pt idx="13">
                  <c:v>-0.71</c:v>
                </c:pt>
                <c:pt idx="14">
                  <c:v>-0.85</c:v>
                </c:pt>
                <c:pt idx="15">
                  <c:v>-0.8</c:v>
                </c:pt>
                <c:pt idx="16">
                  <c:v>-0.8</c:v>
                </c:pt>
                <c:pt idx="17">
                  <c:v>-0.73</c:v>
                </c:pt>
                <c:pt idx="18">
                  <c:v>-0.66</c:v>
                </c:pt>
                <c:pt idx="19">
                  <c:v>-0.66</c:v>
                </c:pt>
                <c:pt idx="20">
                  <c:v>-0.77</c:v>
                </c:pt>
                <c:pt idx="21">
                  <c:v>-0.63</c:v>
                </c:pt>
                <c:pt idx="22">
                  <c:v>-0.65</c:v>
                </c:pt>
                <c:pt idx="23">
                  <c:v>-0.64</c:v>
                </c:pt>
                <c:pt idx="24">
                  <c:v>-0.65</c:v>
                </c:pt>
                <c:pt idx="25">
                  <c:v>-0.7</c:v>
                </c:pt>
                <c:pt idx="26">
                  <c:v>-0.67</c:v>
                </c:pt>
                <c:pt idx="27">
                  <c:v>-0.68</c:v>
                </c:pt>
                <c:pt idx="28">
                  <c:v>-0.65</c:v>
                </c:pt>
                <c:pt idx="29">
                  <c:v>-0.64</c:v>
                </c:pt>
                <c:pt idx="30">
                  <c:v>-0.68</c:v>
                </c:pt>
                <c:pt idx="31">
                  <c:v>-0.71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B-157C-E644-B357-ECB907F06BCB}"/>
            </c:ext>
          </c:extLst>
        </c:ser>
        <c:ser>
          <c:idx val="11"/>
          <c:order val="12"/>
          <c:tx>
            <c:strRef>
              <c:f>'22'!$C$25</c:f>
              <c:strCache>
                <c:ptCount val="1"/>
                <c:pt idx="0">
                  <c:v>App.elettr.</c:v>
                </c:pt>
              </c:strCache>
            </c:strRef>
          </c:tx>
          <c:spPr>
            <a:solidFill>
              <a:srgbClr val="FFFFFF"/>
            </a:solidFill>
            <a:ln>
              <a:noFill/>
              <a:round/>
            </a:ln>
          </c:spPr>
          <c:invertIfNegative val="1"/>
          <c:cat>
            <c:numRef>
              <c:f>'22'!$D$12:$AI$12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'22'!$D$25:$AI$25</c:f>
              <c:numCache>
                <c:formatCode>0.0</c:formatCode>
                <c:ptCount val="32"/>
                <c:pt idx="0">
                  <c:v>0.02</c:v>
                </c:pt>
                <c:pt idx="1">
                  <c:v>0.08</c:v>
                </c:pt>
                <c:pt idx="2">
                  <c:v>0.09</c:v>
                </c:pt>
                <c:pt idx="3">
                  <c:v>0.24</c:v>
                </c:pt>
                <c:pt idx="4">
                  <c:v>0.2</c:v>
                </c:pt>
                <c:pt idx="5">
                  <c:v>0.2</c:v>
                </c:pt>
                <c:pt idx="6">
                  <c:v>0.3</c:v>
                </c:pt>
                <c:pt idx="7">
                  <c:v>0.28000000000000003</c:v>
                </c:pt>
                <c:pt idx="8">
                  <c:v>0.26</c:v>
                </c:pt>
                <c:pt idx="9">
                  <c:v>0.21</c:v>
                </c:pt>
                <c:pt idx="10">
                  <c:v>0.21</c:v>
                </c:pt>
                <c:pt idx="11">
                  <c:v>0.24</c:v>
                </c:pt>
                <c:pt idx="12">
                  <c:v>0.3</c:v>
                </c:pt>
                <c:pt idx="13">
                  <c:v>0.28000000000000003</c:v>
                </c:pt>
                <c:pt idx="14">
                  <c:v>0.32</c:v>
                </c:pt>
                <c:pt idx="15">
                  <c:v>0.28999999999999998</c:v>
                </c:pt>
                <c:pt idx="16">
                  <c:v>0.28999999999999998</c:v>
                </c:pt>
                <c:pt idx="17">
                  <c:v>0.3</c:v>
                </c:pt>
                <c:pt idx="18">
                  <c:v>0.24</c:v>
                </c:pt>
                <c:pt idx="19">
                  <c:v>0.11</c:v>
                </c:pt>
                <c:pt idx="20">
                  <c:v>-0.37</c:v>
                </c:pt>
                <c:pt idx="21">
                  <c:v>-0.22</c:v>
                </c:pt>
                <c:pt idx="22">
                  <c:v>0.12</c:v>
                </c:pt>
                <c:pt idx="23">
                  <c:v>0.24</c:v>
                </c:pt>
                <c:pt idx="24">
                  <c:v>0.22</c:v>
                </c:pt>
                <c:pt idx="25">
                  <c:v>0.17</c:v>
                </c:pt>
                <c:pt idx="26">
                  <c:v>0.16</c:v>
                </c:pt>
                <c:pt idx="27">
                  <c:v>0.14000000000000001</c:v>
                </c:pt>
                <c:pt idx="28">
                  <c:v>0.13</c:v>
                </c:pt>
                <c:pt idx="29">
                  <c:v>0.1</c:v>
                </c:pt>
                <c:pt idx="30">
                  <c:v>0.04</c:v>
                </c:pt>
                <c:pt idx="31">
                  <c:v>-0.05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C-157C-E644-B357-ECB907F06BCB}"/>
            </c:ext>
          </c:extLst>
        </c:ser>
        <c:ser>
          <c:idx val="12"/>
          <c:order val="13"/>
          <c:tx>
            <c:strRef>
              <c:f>'22'!$C$26</c:f>
              <c:strCache>
                <c:ptCount val="1"/>
                <c:pt idx="0">
                  <c:v>M.trasp.</c:v>
                </c:pt>
              </c:strCache>
            </c:strRef>
          </c:tx>
          <c:spPr>
            <a:solidFill>
              <a:srgbClr val="4472C4"/>
            </a:solidFill>
            <a:ln>
              <a:noFill/>
              <a:round/>
            </a:ln>
          </c:spPr>
          <c:invertIfNegative val="1"/>
          <c:cat>
            <c:numRef>
              <c:f>'22'!$D$12:$AI$12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'22'!$D$26:$AI$26</c:f>
              <c:numCache>
                <c:formatCode>0.0</c:formatCode>
                <c:ptCount val="32"/>
                <c:pt idx="0">
                  <c:v>-0.4</c:v>
                </c:pt>
                <c:pt idx="1">
                  <c:v>-0.57999999999999996</c:v>
                </c:pt>
                <c:pt idx="2">
                  <c:v>-0.84</c:v>
                </c:pt>
                <c:pt idx="3">
                  <c:v>-0.11</c:v>
                </c:pt>
                <c:pt idx="4">
                  <c:v>0.03</c:v>
                </c:pt>
                <c:pt idx="5">
                  <c:v>0.11</c:v>
                </c:pt>
                <c:pt idx="6">
                  <c:v>0.13</c:v>
                </c:pt>
                <c:pt idx="7">
                  <c:v>-0.22</c:v>
                </c:pt>
                <c:pt idx="8">
                  <c:v>-0.23</c:v>
                </c:pt>
                <c:pt idx="9">
                  <c:v>-0.53</c:v>
                </c:pt>
                <c:pt idx="10">
                  <c:v>-0.39</c:v>
                </c:pt>
                <c:pt idx="11">
                  <c:v>-0.63</c:v>
                </c:pt>
                <c:pt idx="12">
                  <c:v>-0.66</c:v>
                </c:pt>
                <c:pt idx="13">
                  <c:v>-0.72</c:v>
                </c:pt>
                <c:pt idx="14">
                  <c:v>-0.64</c:v>
                </c:pt>
                <c:pt idx="15">
                  <c:v>-0.63</c:v>
                </c:pt>
                <c:pt idx="16">
                  <c:v>-0.56000000000000005</c:v>
                </c:pt>
                <c:pt idx="17">
                  <c:v>-0.43</c:v>
                </c:pt>
                <c:pt idx="18">
                  <c:v>-0.3</c:v>
                </c:pt>
                <c:pt idx="19">
                  <c:v>-0.39</c:v>
                </c:pt>
                <c:pt idx="20">
                  <c:v>-0.28999999999999998</c:v>
                </c:pt>
                <c:pt idx="21">
                  <c:v>-0.19</c:v>
                </c:pt>
                <c:pt idx="22">
                  <c:v>0.28000000000000003</c:v>
                </c:pt>
                <c:pt idx="23">
                  <c:v>0.37</c:v>
                </c:pt>
                <c:pt idx="24">
                  <c:v>0.37</c:v>
                </c:pt>
                <c:pt idx="25">
                  <c:v>0.26</c:v>
                </c:pt>
                <c:pt idx="26">
                  <c:v>0.03</c:v>
                </c:pt>
                <c:pt idx="27">
                  <c:v>0.01</c:v>
                </c:pt>
                <c:pt idx="28">
                  <c:v>-0.02</c:v>
                </c:pt>
                <c:pt idx="29">
                  <c:v>-0.33</c:v>
                </c:pt>
                <c:pt idx="30">
                  <c:v>0.03</c:v>
                </c:pt>
                <c:pt idx="31">
                  <c:v>0.06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D-157C-E644-B357-ECB907F06BCB}"/>
            </c:ext>
          </c:extLst>
        </c:ser>
        <c:ser>
          <c:idx val="13"/>
          <c:order val="14"/>
          <c:tx>
            <c:strRef>
              <c:f>'22'!$C$27</c:f>
              <c:strCache>
                <c:ptCount val="1"/>
                <c:pt idx="0">
                  <c:v>Str.precis.</c:v>
                </c:pt>
              </c:strCache>
            </c:strRef>
          </c:tx>
          <c:spPr>
            <a:solidFill>
              <a:srgbClr val="BED7EE"/>
            </a:solidFill>
            <a:ln>
              <a:noFill/>
              <a:round/>
            </a:ln>
          </c:spPr>
          <c:invertIfNegative val="1"/>
          <c:cat>
            <c:numRef>
              <c:f>'22'!$D$12:$AI$12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'22'!$D$27:$AI$27</c:f>
              <c:numCache>
                <c:formatCode>0.0</c:formatCode>
                <c:ptCount val="32"/>
                <c:pt idx="0">
                  <c:v>-0.26</c:v>
                </c:pt>
                <c:pt idx="1">
                  <c:v>-0.25</c:v>
                </c:pt>
                <c:pt idx="2">
                  <c:v>-0.22</c:v>
                </c:pt>
                <c:pt idx="3">
                  <c:v>-0.11</c:v>
                </c:pt>
                <c:pt idx="4">
                  <c:v>-0.11</c:v>
                </c:pt>
                <c:pt idx="5">
                  <c:v>-0.08</c:v>
                </c:pt>
                <c:pt idx="6">
                  <c:v>-0.04</c:v>
                </c:pt>
                <c:pt idx="7">
                  <c:v>-0.06</c:v>
                </c:pt>
                <c:pt idx="8">
                  <c:v>-0.09</c:v>
                </c:pt>
                <c:pt idx="9">
                  <c:v>-0.13</c:v>
                </c:pt>
                <c:pt idx="10">
                  <c:v>-0.14000000000000001</c:v>
                </c:pt>
                <c:pt idx="11">
                  <c:v>-0.1</c:v>
                </c:pt>
                <c:pt idx="12">
                  <c:v>-0.08</c:v>
                </c:pt>
                <c:pt idx="13">
                  <c:v>-0.05</c:v>
                </c:pt>
                <c:pt idx="14">
                  <c:v>-0.05</c:v>
                </c:pt>
                <c:pt idx="15">
                  <c:v>-0.04</c:v>
                </c:pt>
                <c:pt idx="16">
                  <c:v>-0.02</c:v>
                </c:pt>
                <c:pt idx="17">
                  <c:v>0.01</c:v>
                </c:pt>
                <c:pt idx="18">
                  <c:v>0</c:v>
                </c:pt>
                <c:pt idx="19">
                  <c:v>-0.02</c:v>
                </c:pt>
                <c:pt idx="20">
                  <c:v>-0.01</c:v>
                </c:pt>
                <c:pt idx="21">
                  <c:v>0.02</c:v>
                </c:pt>
                <c:pt idx="22">
                  <c:v>0.06</c:v>
                </c:pt>
                <c:pt idx="23">
                  <c:v>0.08</c:v>
                </c:pt>
                <c:pt idx="24">
                  <c:v>7.0000000000000007E-2</c:v>
                </c:pt>
                <c:pt idx="25">
                  <c:v>0.06</c:v>
                </c:pt>
                <c:pt idx="26">
                  <c:v>0.06</c:v>
                </c:pt>
                <c:pt idx="27">
                  <c:v>0.03</c:v>
                </c:pt>
                <c:pt idx="28">
                  <c:v>0.03</c:v>
                </c:pt>
                <c:pt idx="29">
                  <c:v>0.03</c:v>
                </c:pt>
                <c:pt idx="30">
                  <c:v>-0.01</c:v>
                </c:pt>
                <c:pt idx="31">
                  <c:v>0.05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E-157C-E644-B357-ECB907F06BCB}"/>
            </c:ext>
          </c:extLst>
        </c:ser>
        <c:ser>
          <c:idx val="14"/>
          <c:order val="15"/>
          <c:tx>
            <c:strRef>
              <c:f>'22'!$C$28</c:f>
              <c:strCache>
                <c:ptCount val="1"/>
                <c:pt idx="0">
                  <c:v>Min</c:v>
                </c:pt>
              </c:strCache>
            </c:strRef>
          </c:tx>
          <c:spPr>
            <a:solidFill>
              <a:srgbClr val="B7B7B7"/>
            </a:solidFill>
            <a:ln>
              <a:noFill/>
              <a:round/>
            </a:ln>
          </c:spPr>
          <c:invertIfNegative val="1"/>
          <c:cat>
            <c:numRef>
              <c:f>'22'!$D$12:$AI$12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'22'!$D$28:$AI$28</c:f>
              <c:numCache>
                <c:formatCode>0.0</c:formatCode>
                <c:ptCount val="32"/>
                <c:pt idx="0">
                  <c:v>-0.34</c:v>
                </c:pt>
                <c:pt idx="1">
                  <c:v>-0.28000000000000003</c:v>
                </c:pt>
                <c:pt idx="2">
                  <c:v>-0.25</c:v>
                </c:pt>
                <c:pt idx="3">
                  <c:v>-0.23</c:v>
                </c:pt>
                <c:pt idx="4">
                  <c:v>-0.27</c:v>
                </c:pt>
                <c:pt idx="5">
                  <c:v>-0.27</c:v>
                </c:pt>
                <c:pt idx="6">
                  <c:v>-0.22</c:v>
                </c:pt>
                <c:pt idx="7">
                  <c:v>-0.23</c:v>
                </c:pt>
                <c:pt idx="8">
                  <c:v>-0.23</c:v>
                </c:pt>
                <c:pt idx="9">
                  <c:v>-0.19</c:v>
                </c:pt>
                <c:pt idx="10">
                  <c:v>-0.23</c:v>
                </c:pt>
                <c:pt idx="11">
                  <c:v>-0.23</c:v>
                </c:pt>
                <c:pt idx="12">
                  <c:v>-0.19</c:v>
                </c:pt>
                <c:pt idx="13">
                  <c:v>-0.18</c:v>
                </c:pt>
                <c:pt idx="14">
                  <c:v>-0.22</c:v>
                </c:pt>
                <c:pt idx="15">
                  <c:v>-0.24</c:v>
                </c:pt>
                <c:pt idx="16">
                  <c:v>-0.28999999999999998</c:v>
                </c:pt>
                <c:pt idx="17">
                  <c:v>-0.28000000000000003</c:v>
                </c:pt>
                <c:pt idx="18">
                  <c:v>-0.32</c:v>
                </c:pt>
                <c:pt idx="19">
                  <c:v>-0.14000000000000001</c:v>
                </c:pt>
                <c:pt idx="20">
                  <c:v>-0.27</c:v>
                </c:pt>
                <c:pt idx="21">
                  <c:v>-0.37</c:v>
                </c:pt>
                <c:pt idx="22">
                  <c:v>-0.32</c:v>
                </c:pt>
                <c:pt idx="23">
                  <c:v>-0.28000000000000003</c:v>
                </c:pt>
                <c:pt idx="24">
                  <c:v>-0.26</c:v>
                </c:pt>
                <c:pt idx="25">
                  <c:v>-0.24</c:v>
                </c:pt>
                <c:pt idx="26">
                  <c:v>-0.21</c:v>
                </c:pt>
                <c:pt idx="27">
                  <c:v>-0.24</c:v>
                </c:pt>
                <c:pt idx="28">
                  <c:v>-0.27</c:v>
                </c:pt>
                <c:pt idx="29">
                  <c:v>-0.28000000000000003</c:v>
                </c:pt>
                <c:pt idx="30">
                  <c:v>-0.27</c:v>
                </c:pt>
                <c:pt idx="31">
                  <c:v>-0.4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F-157C-E644-B357-ECB907F06BCB}"/>
            </c:ext>
          </c:extLst>
        </c:ser>
        <c:ser>
          <c:idx val="16"/>
          <c:order val="16"/>
          <c:tx>
            <c:strRef>
              <c:f>'22'!$C$29</c:f>
              <c:strCache>
                <c:ptCount val="1"/>
                <c:pt idx="0">
                  <c:v>Energia</c:v>
                </c:pt>
              </c:strCache>
            </c:strRef>
          </c:tx>
          <c:spPr>
            <a:solidFill>
              <a:srgbClr val="BFBFBF"/>
            </a:solidFill>
            <a:ln>
              <a:noFill/>
              <a:round/>
            </a:ln>
          </c:spPr>
          <c:invertIfNegative val="1"/>
          <c:cat>
            <c:numRef>
              <c:f>'22'!$D$12:$AI$12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'22'!$D$29:$AI$29</c:f>
              <c:numCache>
                <c:formatCode>0.0</c:formatCode>
                <c:ptCount val="32"/>
                <c:pt idx="0">
                  <c:v>-1.64</c:v>
                </c:pt>
                <c:pt idx="1">
                  <c:v>-1.35</c:v>
                </c:pt>
                <c:pt idx="2">
                  <c:v>-1.1200000000000001</c:v>
                </c:pt>
                <c:pt idx="3">
                  <c:v>-1.01</c:v>
                </c:pt>
                <c:pt idx="4">
                  <c:v>-0.97</c:v>
                </c:pt>
                <c:pt idx="5">
                  <c:v>-0.92</c:v>
                </c:pt>
                <c:pt idx="6">
                  <c:v>-1.04</c:v>
                </c:pt>
                <c:pt idx="7">
                  <c:v>-1.01</c:v>
                </c:pt>
                <c:pt idx="8">
                  <c:v>-0.69</c:v>
                </c:pt>
                <c:pt idx="9">
                  <c:v>-0.87</c:v>
                </c:pt>
                <c:pt idx="10">
                  <c:v>-1.56</c:v>
                </c:pt>
                <c:pt idx="11">
                  <c:v>-1.44</c:v>
                </c:pt>
                <c:pt idx="12">
                  <c:v>-1.36</c:v>
                </c:pt>
                <c:pt idx="13">
                  <c:v>-1.28</c:v>
                </c:pt>
                <c:pt idx="14">
                  <c:v>-1.4</c:v>
                </c:pt>
                <c:pt idx="15">
                  <c:v>-2.58</c:v>
                </c:pt>
                <c:pt idx="16">
                  <c:v>-3.18</c:v>
                </c:pt>
                <c:pt idx="17">
                  <c:v>-2.86</c:v>
                </c:pt>
                <c:pt idx="18">
                  <c:v>-3.56</c:v>
                </c:pt>
                <c:pt idx="19">
                  <c:v>-2.61</c:v>
                </c:pt>
                <c:pt idx="20">
                  <c:v>-3.19</c:v>
                </c:pt>
                <c:pt idx="21">
                  <c:v>-3.63</c:v>
                </c:pt>
                <c:pt idx="22">
                  <c:v>-3.79</c:v>
                </c:pt>
                <c:pt idx="23">
                  <c:v>-3.3</c:v>
                </c:pt>
                <c:pt idx="24">
                  <c:v>-2.61</c:v>
                </c:pt>
                <c:pt idx="25">
                  <c:v>-2</c:v>
                </c:pt>
                <c:pt idx="26">
                  <c:v>-1.54</c:v>
                </c:pt>
                <c:pt idx="27">
                  <c:v>-1.88</c:v>
                </c:pt>
                <c:pt idx="28">
                  <c:v>-2.2599999999999998</c:v>
                </c:pt>
                <c:pt idx="29">
                  <c:v>-2.0099999999999998</c:v>
                </c:pt>
                <c:pt idx="30">
                  <c:v>-1.3</c:v>
                </c:pt>
                <c:pt idx="31">
                  <c:v>-2.14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10-157C-E644-B357-ECB907F06BCB}"/>
            </c:ext>
          </c:extLst>
        </c:ser>
        <c:ser>
          <c:idx val="17"/>
          <c:order val="17"/>
          <c:tx>
            <c:strRef>
              <c:f>'22'!$C$30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808080"/>
            </a:solidFill>
            <a:ln>
              <a:noFill/>
              <a:round/>
            </a:ln>
          </c:spPr>
          <c:invertIfNegative val="1"/>
          <c:cat>
            <c:numRef>
              <c:f>'22'!$D$12:$AI$12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'22'!$D$30:$AI$30</c:f>
              <c:numCache>
                <c:formatCode>0.0</c:formatCode>
                <c:ptCount val="32"/>
                <c:pt idx="0">
                  <c:v>-0.64</c:v>
                </c:pt>
                <c:pt idx="1">
                  <c:v>-0.74</c:v>
                </c:pt>
                <c:pt idx="2">
                  <c:v>-0.62</c:v>
                </c:pt>
                <c:pt idx="3">
                  <c:v>-0.63</c:v>
                </c:pt>
                <c:pt idx="4">
                  <c:v>-0.59</c:v>
                </c:pt>
                <c:pt idx="5">
                  <c:v>-0.53</c:v>
                </c:pt>
                <c:pt idx="6">
                  <c:v>-0.52</c:v>
                </c:pt>
                <c:pt idx="7">
                  <c:v>-0.56000000000000005</c:v>
                </c:pt>
                <c:pt idx="8">
                  <c:v>-0.54</c:v>
                </c:pt>
                <c:pt idx="9">
                  <c:v>-0.52</c:v>
                </c:pt>
                <c:pt idx="10">
                  <c:v>-0.88</c:v>
                </c:pt>
                <c:pt idx="11">
                  <c:v>-0.84</c:v>
                </c:pt>
                <c:pt idx="12">
                  <c:v>-0.77</c:v>
                </c:pt>
                <c:pt idx="13">
                  <c:v>-0.76</c:v>
                </c:pt>
                <c:pt idx="14">
                  <c:v>-0.64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0.03</c:v>
                </c:pt>
                <c:pt idx="19">
                  <c:v>0.1</c:v>
                </c:pt>
                <c:pt idx="20">
                  <c:v>0.13</c:v>
                </c:pt>
                <c:pt idx="21">
                  <c:v>0.24</c:v>
                </c:pt>
                <c:pt idx="22">
                  <c:v>0.34</c:v>
                </c:pt>
                <c:pt idx="23">
                  <c:v>0.25</c:v>
                </c:pt>
                <c:pt idx="24">
                  <c:v>7.0000000000000007E-2</c:v>
                </c:pt>
                <c:pt idx="25">
                  <c:v>0.06</c:v>
                </c:pt>
                <c:pt idx="26">
                  <c:v>0.09</c:v>
                </c:pt>
                <c:pt idx="27">
                  <c:v>0.04</c:v>
                </c:pt>
                <c:pt idx="28">
                  <c:v>0.06</c:v>
                </c:pt>
                <c:pt idx="29">
                  <c:v>0.11</c:v>
                </c:pt>
                <c:pt idx="30">
                  <c:v>0.3</c:v>
                </c:pt>
                <c:pt idx="31">
                  <c:v>0.08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11-157C-E644-B357-ECB907F06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111"/>
        <c:axId val="2222"/>
      </c:barChart>
      <c:catAx>
        <c:axId val="1111"/>
        <c:scaling>
          <c:orientation val="minMax"/>
        </c:scaling>
        <c:delete val="0"/>
        <c:axPos val="b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>
            <a:noFill/>
            <a:round/>
          </a:ln>
        </c:spPr>
        <c:txPr>
          <a:bodyPr rot="0" vert="horz" anchor="ctr" anchorCtr="1"/>
          <a:lstStyle/>
          <a:p>
            <a:pPr>
              <a:defRPr sz="700" b="0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endParaRPr lang="it-IT"/>
          </a:p>
        </c:txPr>
        <c:crossAx val="2222"/>
        <c:crosses val="autoZero"/>
        <c:auto val="1"/>
        <c:lblAlgn val="ctr"/>
        <c:lblOffset val="0"/>
        <c:tickLblSkip val="5"/>
        <c:noMultiLvlLbl val="1"/>
      </c:catAx>
      <c:valAx>
        <c:axId val="2222"/>
        <c:scaling>
          <c:orientation val="minMax"/>
        </c:scaling>
        <c:delete val="0"/>
        <c:axPos val="l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title>
          <c:tx>
            <c:rich>
              <a:bodyPr rot="0" vert="horz" anchor="ctr" anchorCtr="1"/>
              <a:lstStyle/>
              <a:p>
                <a:pPr>
                  <a:defRPr sz="1000" b="0" i="0" u="none" baseline="0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r>
                  <a:rPr lang="ko-KR" altLang="en-US" sz="1000" b="0" i="0" u="none" baseline="0">
                    <a:solidFill>
                      <a:srgbClr val="000000"/>
                    </a:solidFill>
                    <a:latin typeface="Calibri"/>
                    <a:ea typeface="Calibri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2.7124428120168402E-2"/>
              <c:y val="5.5855076962625781E-2"/>
            </c:manualLayout>
          </c:layout>
          <c:overlay val="0"/>
          <c:spPr>
            <a:noFill/>
            <a:ln>
              <a:noFill/>
              <a:round/>
            </a:ln>
          </c:spPr>
        </c:title>
        <c:numFmt formatCode="0" sourceLinked="0"/>
        <c:majorTickMark val="none"/>
        <c:minorTickMark val="none"/>
        <c:tickLblPos val="nextTo"/>
        <c:spPr>
          <a:noFill/>
          <a:ln>
            <a:noFill/>
            <a:round/>
          </a:ln>
        </c:spPr>
        <c:txPr>
          <a:bodyPr/>
          <a:lstStyle/>
          <a:p>
            <a:pPr>
              <a:defRPr sz="700" b="0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endParaRPr lang="it-IT"/>
          </a:p>
        </c:txPr>
        <c:crossAx val="1111"/>
        <c:crosses val="autoZero"/>
        <c:crossBetween val="between"/>
      </c:valAx>
      <c:spPr>
        <a:solidFill>
          <a:srgbClr val="EAEAEA">
            <a:alpha val="100000"/>
          </a:srgbClr>
        </a:solidFill>
        <a:ln w="9525" cap="flat">
          <a:solidFill>
            <a:srgbClr val="FFFFFF">
              <a:alpha val="100000"/>
            </a:srgbClr>
          </a:solidFill>
          <a:round/>
        </a:ln>
      </c:spPr>
    </c:plotArea>
    <c:legend>
      <c:legendPos val="t"/>
      <c:layout>
        <c:manualLayout>
          <c:xMode val="edge"/>
          <c:yMode val="edge"/>
          <c:x val="3.8397285212379735E-2"/>
          <c:y val="9.9162361247721225E-4"/>
          <c:w val="0.9576341494171694"/>
          <c:h val="0.12470110748210872"/>
        </c:manualLayout>
      </c:layout>
      <c:overlay val="1"/>
      <c:spPr>
        <a:noFill/>
        <a:ln>
          <a:noFill/>
          <a:round/>
        </a:ln>
      </c:spPr>
      <c:txPr>
        <a:bodyPr rot="0" vert="horz" anchor="ctr" anchorCtr="1"/>
        <a:lstStyle/>
        <a:p>
          <a:pPr>
            <a:defRPr sz="700" b="0" i="0" u="none" baseline="0">
              <a:solidFill>
                <a:srgbClr val="000000"/>
              </a:solidFill>
              <a:latin typeface="Arial"/>
              <a:ea typeface="Arial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>
        <a:alpha val="100000"/>
      </a:srgbClr>
    </a:solidFill>
    <a:ln>
      <a:noFill/>
      <a:round/>
    </a:ln>
  </c:spPr>
  <c:txPr>
    <a:bodyPr/>
    <a:lstStyle/>
    <a:p>
      <a:pPr>
        <a:defRPr sz="700" b="0" i="0" u="none" baseline="0">
          <a:solidFill>
            <a:srgbClr val="000000"/>
          </a:solidFill>
          <a:latin typeface="Arial"/>
          <a:ea typeface="Arial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0.10415306087700114"/>
          <c:y val="0.11271591705487076"/>
          <c:w val="0.84298773681641548"/>
          <c:h val="0.791219441810611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'22'!$C$7</c:f>
              <c:strCache>
                <c:ptCount val="1"/>
                <c:pt idx="0">
                  <c:v>1990</c:v>
                </c:pt>
              </c:strCache>
            </c:strRef>
          </c:tx>
          <c:spPr>
            <a:solidFill>
              <a:srgbClr val="8EBAE2"/>
            </a:solidFill>
            <a:ln w="3175" cap="flat">
              <a:solidFill>
                <a:srgbClr val="8EBAE2">
                  <a:alpha val="100000"/>
                </a:srgbClr>
              </a:solidFill>
              <a:round/>
            </a:ln>
          </c:spPr>
          <c:invertIfNegative val="1"/>
          <c:cat>
            <c:strRef>
              <c:f>'22'!$D$6:$G$6</c:f>
              <c:strCache>
                <c:ptCount val="4"/>
                <c:pt idx="0">
                  <c:v>Italia</c:v>
                </c:pt>
                <c:pt idx="1">
                  <c:v>Spagna</c:v>
                </c:pt>
                <c:pt idx="2">
                  <c:v>Germania</c:v>
                </c:pt>
                <c:pt idx="3">
                  <c:v>Francia</c:v>
                </c:pt>
              </c:strCache>
            </c:strRef>
          </c:cat>
          <c:val>
            <c:numRef>
              <c:f>'22'!$D$7:$G$7</c:f>
              <c:numCache>
                <c:formatCode>0.00</c:formatCode>
                <c:ptCount val="4"/>
                <c:pt idx="0">
                  <c:v>17.97</c:v>
                </c:pt>
                <c:pt idx="1">
                  <c:v>14.104838213697899</c:v>
                </c:pt>
                <c:pt idx="2">
                  <c:v>12.7635550409352</c:v>
                </c:pt>
                <c:pt idx="3">
                  <c:v>11.130468042094501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 cap="flat">
                    <a:solidFill>
                      <a:srgbClr val="8EBAE2">
                        <a:alpha val="100000"/>
                      </a:srgbClr>
                    </a:solidFill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1F29-1D4F-8229-821924E274D3}"/>
            </c:ext>
          </c:extLst>
        </c:ser>
        <c:ser>
          <c:idx val="1"/>
          <c:order val="1"/>
          <c:tx>
            <c:strRef>
              <c:f>'22'!$C$8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3A5D"/>
            </a:solidFill>
            <a:ln w="3175" cap="flat">
              <a:solidFill>
                <a:srgbClr val="003A5D">
                  <a:alpha val="100000"/>
                </a:srgbClr>
              </a:solidFill>
              <a:round/>
            </a:ln>
          </c:spPr>
          <c:invertIfNegative val="1"/>
          <c:cat>
            <c:strRef>
              <c:f>'22'!$D$6:$G$6</c:f>
              <c:strCache>
                <c:ptCount val="4"/>
                <c:pt idx="0">
                  <c:v>Italia</c:v>
                </c:pt>
                <c:pt idx="1">
                  <c:v>Spagna</c:v>
                </c:pt>
                <c:pt idx="2">
                  <c:v>Germania</c:v>
                </c:pt>
                <c:pt idx="3">
                  <c:v>Francia</c:v>
                </c:pt>
              </c:strCache>
            </c:strRef>
          </c:cat>
          <c:val>
            <c:numRef>
              <c:f>'22'!$D$8:$G$8</c:f>
              <c:numCache>
                <c:formatCode>0.00</c:formatCode>
                <c:ptCount val="4"/>
                <c:pt idx="0">
                  <c:v>13.8435090412689</c:v>
                </c:pt>
                <c:pt idx="1">
                  <c:v>13.8684049189454</c:v>
                </c:pt>
                <c:pt idx="2">
                  <c:v>13.883875228801999</c:v>
                </c:pt>
                <c:pt idx="3">
                  <c:v>8.1567278521653197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 cap="flat">
                    <a:solidFill>
                      <a:srgbClr val="003A5D">
                        <a:alpha val="100000"/>
                      </a:srgbClr>
                    </a:solidFill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1F29-1D4F-8229-821924E27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1111"/>
        <c:axId val="2222"/>
      </c:barChart>
      <c:catAx>
        <c:axId val="1111"/>
        <c:scaling>
          <c:orientation val="minMax"/>
        </c:scaling>
        <c:delete val="0"/>
        <c:axPos val="b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low"/>
        <c:spPr>
          <a:noFill/>
          <a:ln>
            <a:noFill/>
            <a:round/>
          </a:ln>
        </c:spPr>
        <c:txPr>
          <a:bodyPr rot="0" vert="horz" anchor="ctr" anchorCtr="1"/>
          <a:lstStyle/>
          <a:p>
            <a:pPr>
              <a:defRPr sz="850" b="0" i="0" u="none" baseline="0">
                <a:solidFill>
                  <a:srgbClr val="000000"/>
                </a:solidFill>
                <a:latin typeface="Arial Narrow"/>
                <a:ea typeface="Arial Narrow"/>
              </a:defRPr>
            </a:pPr>
            <a:endParaRPr lang="it-IT"/>
          </a:p>
        </c:txPr>
        <c:crossAx val="2222"/>
        <c:crosses val="autoZero"/>
        <c:auto val="1"/>
        <c:lblAlgn val="ctr"/>
        <c:lblOffset val="0"/>
        <c:noMultiLvlLbl val="1"/>
      </c:catAx>
      <c:valAx>
        <c:axId val="2222"/>
        <c:scaling>
          <c:orientation val="minMax"/>
        </c:scaling>
        <c:delete val="0"/>
        <c:axPos val="l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  <a:round/>
          </a:ln>
        </c:spPr>
        <c:txPr>
          <a:bodyPr/>
          <a:lstStyle/>
          <a:p>
            <a:pPr>
              <a:defRPr sz="850" b="0" i="0" u="none" baseline="0">
                <a:solidFill>
                  <a:srgbClr val="000000"/>
                </a:solidFill>
                <a:latin typeface="Arial Narrow"/>
                <a:ea typeface="Arial Narrow"/>
              </a:defRPr>
            </a:pPr>
            <a:endParaRPr lang="it-IT"/>
          </a:p>
        </c:txPr>
        <c:crossAx val="1111"/>
        <c:crosses val="autoZero"/>
        <c:crossBetween val="between"/>
        <c:majorUnit val="5"/>
      </c:valAx>
      <c:spPr>
        <a:solidFill>
          <a:srgbClr val="EAEAEA">
            <a:alpha val="100000"/>
          </a:srgbClr>
        </a:solidFill>
        <a:ln w="9525" cap="flat">
          <a:solidFill>
            <a:srgbClr val="FFFFFF">
              <a:alpha val="100000"/>
            </a:srgbClr>
          </a:solidFill>
          <a:round/>
        </a:ln>
      </c:spPr>
    </c:plotArea>
    <c:legend>
      <c:legendPos val="t"/>
      <c:overlay val="0"/>
      <c:spPr>
        <a:noFill/>
        <a:ln>
          <a:noFill/>
          <a:round/>
        </a:ln>
      </c:spPr>
      <c:txPr>
        <a:bodyPr rot="0" vert="horz" anchor="ctr" anchorCtr="1"/>
        <a:lstStyle/>
        <a:p>
          <a:pPr>
            <a:defRPr sz="850" b="0" i="0" u="none" baseline="0">
              <a:solidFill>
                <a:srgbClr val="000000"/>
              </a:solidFill>
              <a:latin typeface="Arial Narrow"/>
              <a:ea typeface="Arial Narrow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>
        <a:alpha val="100000"/>
      </a:srgbClr>
    </a:solidFill>
    <a:ln>
      <a:noFill/>
      <a:round/>
    </a:ln>
  </c:spPr>
  <c:txPr>
    <a:bodyPr/>
    <a:lstStyle/>
    <a:p>
      <a:pPr>
        <a:defRPr sz="850" b="0" i="0" u="none" baseline="0">
          <a:solidFill>
            <a:srgbClr val="000000"/>
          </a:solidFill>
          <a:latin typeface="Arial Narrow"/>
          <a:ea typeface="Arial Narrow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plotArea>
      <c:layout>
        <c:manualLayout>
          <c:xMode val="edge"/>
          <c:yMode val="edge"/>
          <c:x val="2.6641971193106424E-2"/>
          <c:y val="0.10918114143920596"/>
          <c:w val="0.94671605761378719"/>
          <c:h val="0.84367245657568235"/>
        </c:manualLayout>
      </c:layout>
      <c:lineChart>
        <c:grouping val="standard"/>
        <c:varyColors val="0"/>
        <c:ser>
          <c:idx val="0"/>
          <c:order val="0"/>
          <c:tx>
            <c:strRef>
              <c:f>'23'!$B$6</c:f>
              <c:strCache>
                <c:ptCount val="1"/>
                <c:pt idx="0">
                  <c:v>Mondo-beni</c:v>
                </c:pt>
              </c:strCache>
            </c:strRef>
          </c:tx>
          <c:spPr>
            <a:ln w="28575">
              <a:solidFill>
                <a:srgbClr val="4472C4">
                  <a:alpha val="100000"/>
                </a:srgbClr>
              </a:solidFill>
              <a:round/>
            </a:ln>
          </c:spPr>
          <c:marker>
            <c:symbol val="none"/>
          </c:marker>
          <c:cat>
            <c:strRef>
              <c:f>'23'!$C$5:$Y$5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strCache>
            </c:strRef>
          </c:cat>
          <c:val>
            <c:numRef>
              <c:f>'23'!$C$6:$Y$6</c:f>
              <c:numCache>
                <c:formatCode>0</c:formatCode>
                <c:ptCount val="23"/>
                <c:pt idx="0">
                  <c:v>100</c:v>
                </c:pt>
                <c:pt idx="1">
                  <c:v>96.012075562110198</c:v>
                </c:pt>
                <c:pt idx="2">
                  <c:v>100.733429472853</c:v>
                </c:pt>
                <c:pt idx="3">
                  <c:v>117.62887199074601</c:v>
                </c:pt>
                <c:pt idx="4">
                  <c:v>142.949173176047</c:v>
                </c:pt>
                <c:pt idx="5">
                  <c:v>162.766732890833</c:v>
                </c:pt>
                <c:pt idx="6">
                  <c:v>187.95190346008499</c:v>
                </c:pt>
                <c:pt idx="7">
                  <c:v>217.29296085880199</c:v>
                </c:pt>
                <c:pt idx="8">
                  <c:v>250.251036844026</c:v>
                </c:pt>
                <c:pt idx="9">
                  <c:v>194.60997073806899</c:v>
                </c:pt>
                <c:pt idx="10">
                  <c:v>237.06998659156099</c:v>
                </c:pt>
                <c:pt idx="11">
                  <c:v>284.14810294374598</c:v>
                </c:pt>
                <c:pt idx="12">
                  <c:v>286.76961727505699</c:v>
                </c:pt>
                <c:pt idx="13">
                  <c:v>293.56211457122498</c:v>
                </c:pt>
                <c:pt idx="14">
                  <c:v>294.448561721126</c:v>
                </c:pt>
                <c:pt idx="15">
                  <c:v>256.55112611605102</c:v>
                </c:pt>
                <c:pt idx="16">
                  <c:v>248.51700479395501</c:v>
                </c:pt>
                <c:pt idx="17">
                  <c:v>274.94043100743397</c:v>
                </c:pt>
                <c:pt idx="18">
                  <c:v>302.96693346731701</c:v>
                </c:pt>
                <c:pt idx="19">
                  <c:v>294.67454086530898</c:v>
                </c:pt>
                <c:pt idx="20">
                  <c:v>273.50667769995499</c:v>
                </c:pt>
                <c:pt idx="21">
                  <c:v>346.27631213313299</c:v>
                </c:pt>
                <c:pt idx="22">
                  <c:v>385.96027685125802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E1-654A-A3A4-6C9071B0A03B}"/>
            </c:ext>
          </c:extLst>
        </c:ser>
        <c:ser>
          <c:idx val="1"/>
          <c:order val="1"/>
          <c:tx>
            <c:strRef>
              <c:f>'23'!$B$7</c:f>
              <c:strCache>
                <c:ptCount val="1"/>
                <c:pt idx="0">
                  <c:v>Ue27-beni</c:v>
                </c:pt>
              </c:strCache>
            </c:strRef>
          </c:tx>
          <c:spPr>
            <a:ln w="28575">
              <a:solidFill>
                <a:srgbClr val="ED7D31">
                  <a:alpha val="100000"/>
                </a:srgbClr>
              </a:solidFill>
              <a:round/>
            </a:ln>
          </c:spPr>
          <c:marker>
            <c:symbol val="none"/>
          </c:marker>
          <c:cat>
            <c:strRef>
              <c:f>'23'!$C$5:$Y$5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strCache>
            </c:strRef>
          </c:cat>
          <c:val>
            <c:numRef>
              <c:f>'23'!$C$7:$Y$7</c:f>
              <c:numCache>
                <c:formatCode>0</c:formatCode>
                <c:ptCount val="23"/>
                <c:pt idx="0">
                  <c:v>100</c:v>
                </c:pt>
                <c:pt idx="1">
                  <c:v>101.581959517515</c:v>
                </c:pt>
                <c:pt idx="2">
                  <c:v>109.00107235590799</c:v>
                </c:pt>
                <c:pt idx="3">
                  <c:v>131.47499453853601</c:v>
                </c:pt>
                <c:pt idx="4">
                  <c:v>157.83884174564699</c:v>
                </c:pt>
                <c:pt idx="5">
                  <c:v>170.14735656894399</c:v>
                </c:pt>
                <c:pt idx="6">
                  <c:v>191.502641489322</c:v>
                </c:pt>
                <c:pt idx="7">
                  <c:v>226.88389763612</c:v>
                </c:pt>
                <c:pt idx="8">
                  <c:v>252.587044700626</c:v>
                </c:pt>
                <c:pt idx="9">
                  <c:v>196.11437104749899</c:v>
                </c:pt>
                <c:pt idx="10">
                  <c:v>219.85738346877</c:v>
                </c:pt>
                <c:pt idx="11">
                  <c:v>257.56126088721197</c:v>
                </c:pt>
                <c:pt idx="12">
                  <c:v>246.041348758124</c:v>
                </c:pt>
                <c:pt idx="13">
                  <c:v>255.26013073804501</c:v>
                </c:pt>
                <c:pt idx="14">
                  <c:v>260.67005644918402</c:v>
                </c:pt>
                <c:pt idx="15">
                  <c:v>227.28626616493901</c:v>
                </c:pt>
                <c:pt idx="16">
                  <c:v>229.162315945654</c:v>
                </c:pt>
                <c:pt idx="17">
                  <c:v>252.07890295067</c:v>
                </c:pt>
                <c:pt idx="18">
                  <c:v>276.34420495408699</c:v>
                </c:pt>
                <c:pt idx="19">
                  <c:v>268.61780203656502</c:v>
                </c:pt>
                <c:pt idx="20">
                  <c:v>252.46665521118101</c:v>
                </c:pt>
                <c:pt idx="21">
                  <c:v>306.50985086757402</c:v>
                </c:pt>
                <c:pt idx="22">
                  <c:v>329.59553987024401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E1-654A-A3A4-6C9071B0A03B}"/>
            </c:ext>
          </c:extLst>
        </c:ser>
        <c:ser>
          <c:idx val="2"/>
          <c:order val="2"/>
          <c:tx>
            <c:strRef>
              <c:f>'23'!$B$8</c:f>
              <c:strCache>
                <c:ptCount val="1"/>
                <c:pt idx="0">
                  <c:v>Mondo-servizi</c:v>
                </c:pt>
              </c:strCache>
            </c:strRef>
          </c:tx>
          <c:spPr>
            <a:ln w="28575">
              <a:solidFill>
                <a:srgbClr val="0070C0">
                  <a:alpha val="100000"/>
                </a:srgbClr>
              </a:solidFill>
              <a:prstDash val="dot"/>
              <a:round/>
            </a:ln>
          </c:spPr>
          <c:marker>
            <c:symbol val="none"/>
          </c:marker>
          <c:cat>
            <c:strRef>
              <c:f>'23'!$C$5:$Y$5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strCache>
            </c:strRef>
          </c:cat>
          <c:val>
            <c:numRef>
              <c:f>'23'!$C$8:$Y$8</c:f>
              <c:numCache>
                <c:formatCode>0</c:formatCode>
                <c:ptCount val="23"/>
                <c:pt idx="0">
                  <c:v>100</c:v>
                </c:pt>
                <c:pt idx="1">
                  <c:v>99.518413853557703</c:v>
                </c:pt>
                <c:pt idx="2">
                  <c:v>110.31224310274099</c:v>
                </c:pt>
                <c:pt idx="3">
                  <c:v>131.91845696984899</c:v>
                </c:pt>
                <c:pt idx="4">
                  <c:v>164.928746390914</c:v>
                </c:pt>
                <c:pt idx="5">
                  <c:v>173.24874324877601</c:v>
                </c:pt>
                <c:pt idx="6">
                  <c:v>195.620977818353</c:v>
                </c:pt>
                <c:pt idx="7">
                  <c:v>233.93146187803799</c:v>
                </c:pt>
                <c:pt idx="8">
                  <c:v>262.95139442841702</c:v>
                </c:pt>
                <c:pt idx="9">
                  <c:v>235.848044347778</c:v>
                </c:pt>
                <c:pt idx="10">
                  <c:v>256.74525108671099</c:v>
                </c:pt>
                <c:pt idx="11">
                  <c:v>288.62966900986601</c:v>
                </c:pt>
                <c:pt idx="12">
                  <c:v>296.965827483407</c:v>
                </c:pt>
                <c:pt idx="13">
                  <c:v>315.13327712704</c:v>
                </c:pt>
                <c:pt idx="14">
                  <c:v>338.14995280589199</c:v>
                </c:pt>
                <c:pt idx="15">
                  <c:v>323.13769798305702</c:v>
                </c:pt>
                <c:pt idx="16">
                  <c:v>328.05674569507499</c:v>
                </c:pt>
                <c:pt idx="17">
                  <c:v>357.42972659331701</c:v>
                </c:pt>
                <c:pt idx="18">
                  <c:v>394.011264087212</c:v>
                </c:pt>
                <c:pt idx="19">
                  <c:v>406.37568863897002</c:v>
                </c:pt>
                <c:pt idx="20">
                  <c:v>336.46444201993199</c:v>
                </c:pt>
                <c:pt idx="21">
                  <c:v>399.63617739906698</c:v>
                </c:pt>
                <c:pt idx="22">
                  <c:v>458.65694855474499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E1-654A-A3A4-6C9071B0A03B}"/>
            </c:ext>
          </c:extLst>
        </c:ser>
        <c:ser>
          <c:idx val="3"/>
          <c:order val="3"/>
          <c:tx>
            <c:strRef>
              <c:f>'23'!$B$9</c:f>
              <c:strCache>
                <c:ptCount val="1"/>
                <c:pt idx="0">
                  <c:v>Ue27-servizi</c:v>
                </c:pt>
              </c:strCache>
            </c:strRef>
          </c:tx>
          <c:spPr>
            <a:ln w="28575">
              <a:solidFill>
                <a:srgbClr val="ED7D31">
                  <a:alpha val="100000"/>
                </a:srgbClr>
              </a:solidFill>
              <a:prstDash val="dot"/>
              <a:round/>
            </a:ln>
          </c:spPr>
          <c:marker>
            <c:symbol val="none"/>
          </c:marker>
          <c:cat>
            <c:strRef>
              <c:f>'23'!$C$5:$Y$5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strCache>
            </c:strRef>
          </c:cat>
          <c:val>
            <c:numRef>
              <c:f>'23'!$C$9:$Y$9</c:f>
              <c:numCache>
                <c:formatCode>0</c:formatCode>
                <c:ptCount val="23"/>
                <c:pt idx="0">
                  <c:v>100</c:v>
                </c:pt>
                <c:pt idx="1">
                  <c:v>104.398216971067</c:v>
                </c:pt>
                <c:pt idx="2">
                  <c:v>113.88685775013499</c:v>
                </c:pt>
                <c:pt idx="3">
                  <c:v>139.360657787619</c:v>
                </c:pt>
                <c:pt idx="4">
                  <c:v>167.58403964379201</c:v>
                </c:pt>
                <c:pt idx="5">
                  <c:v>185.63771893743501</c:v>
                </c:pt>
                <c:pt idx="6">
                  <c:v>207.264257887106</c:v>
                </c:pt>
                <c:pt idx="7">
                  <c:v>249.48569850922999</c:v>
                </c:pt>
                <c:pt idx="8">
                  <c:v>286.14717006716302</c:v>
                </c:pt>
                <c:pt idx="9">
                  <c:v>251.66920526022</c:v>
                </c:pt>
                <c:pt idx="10">
                  <c:v>262.59996005371102</c:v>
                </c:pt>
                <c:pt idx="11">
                  <c:v>296.74557965337101</c:v>
                </c:pt>
                <c:pt idx="12">
                  <c:v>293.101994722207</c:v>
                </c:pt>
                <c:pt idx="13">
                  <c:v>316.27208091554701</c:v>
                </c:pt>
                <c:pt idx="14">
                  <c:v>343.62201465515301</c:v>
                </c:pt>
                <c:pt idx="15">
                  <c:v>317.18361208240998</c:v>
                </c:pt>
                <c:pt idx="16">
                  <c:v>327.11407102520002</c:v>
                </c:pt>
                <c:pt idx="17">
                  <c:v>363.90917594137102</c:v>
                </c:pt>
                <c:pt idx="18">
                  <c:v>408.93826801003399</c:v>
                </c:pt>
                <c:pt idx="19">
                  <c:v>420.33447901193699</c:v>
                </c:pt>
                <c:pt idx="20">
                  <c:v>366.19641560920701</c:v>
                </c:pt>
                <c:pt idx="21">
                  <c:v>439.90239058420701</c:v>
                </c:pt>
                <c:pt idx="22">
                  <c:v>483.55193747315701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E1-654A-A3A4-6C9071B0A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1"/>
        <c:axId val="2222"/>
      </c:lineChart>
      <c:catAx>
        <c:axId val="1111"/>
        <c:scaling>
          <c:orientation val="minMax"/>
        </c:scaling>
        <c:delete val="0"/>
        <c:axPos val="b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low"/>
        <c:spPr>
          <a:noFill/>
          <a:ln>
            <a:noFill/>
            <a:round/>
          </a:ln>
        </c:spPr>
        <c:txPr>
          <a:bodyPr rot="0" vert="horz" anchor="ctr" anchorCtr="1"/>
          <a:lstStyle/>
          <a:p>
            <a:pPr>
              <a:defRPr sz="800" b="0" i="0" u="none" baseline="0">
                <a:solidFill>
                  <a:srgbClr val="000000"/>
                </a:solidFill>
                <a:latin typeface="Arial Narrow"/>
                <a:ea typeface="Arial Narrow"/>
              </a:defRPr>
            </a:pPr>
            <a:endParaRPr lang="it-IT"/>
          </a:p>
        </c:txPr>
        <c:crossAx val="2222"/>
        <c:crosses val="autoZero"/>
        <c:auto val="1"/>
        <c:lblAlgn val="ctr"/>
        <c:lblOffset val="0"/>
        <c:tickLblSkip val="2"/>
        <c:noMultiLvlLbl val="1"/>
      </c:catAx>
      <c:valAx>
        <c:axId val="2222"/>
        <c:scaling>
          <c:orientation val="minMax"/>
          <c:min val="100"/>
        </c:scaling>
        <c:delete val="0"/>
        <c:axPos val="l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  <a:round/>
          </a:ln>
        </c:spPr>
        <c:txPr>
          <a:bodyPr/>
          <a:lstStyle/>
          <a:p>
            <a:pPr>
              <a:defRPr sz="800" b="0" i="0" u="none" baseline="0">
                <a:solidFill>
                  <a:srgbClr val="000000"/>
                </a:solidFill>
                <a:latin typeface="Arial Narrow"/>
                <a:ea typeface="Arial Narrow"/>
              </a:defRPr>
            </a:pPr>
            <a:endParaRPr lang="it-IT"/>
          </a:p>
        </c:txPr>
        <c:crossAx val="1111"/>
        <c:crosses val="autoZero"/>
        <c:crossBetween val="between"/>
      </c:valAx>
      <c:spPr>
        <a:solidFill>
          <a:srgbClr val="EAEAEA">
            <a:alpha val="100000"/>
          </a:srgbClr>
        </a:solidFill>
        <a:ln w="9525" cap="flat">
          <a:solidFill>
            <a:srgbClr val="FFFFFF">
              <a:alpha val="100000"/>
            </a:srgbClr>
          </a:solidFill>
          <a:round/>
        </a:ln>
      </c:spPr>
    </c:plotArea>
    <c:legend>
      <c:legendPos val="t"/>
      <c:layout>
        <c:manualLayout>
          <c:xMode val="edge"/>
          <c:yMode val="edge"/>
          <c:x val="1.5851680388598074E-2"/>
          <c:y val="2.9776674937965261E-2"/>
          <c:w val="0.98414831961140192"/>
          <c:h val="9.2685957679607661E-2"/>
        </c:manualLayout>
      </c:layout>
      <c:overlay val="1"/>
      <c:spPr>
        <a:noFill/>
        <a:ln>
          <a:noFill/>
          <a:round/>
        </a:ln>
      </c:spPr>
      <c:txPr>
        <a:bodyPr rot="0" vert="horz" anchor="ctr" anchorCtr="1"/>
        <a:lstStyle/>
        <a:p>
          <a:pPr>
            <a:defRPr sz="800" b="0" i="0" u="none" baseline="0">
              <a:solidFill>
                <a:srgbClr val="000000"/>
              </a:solidFill>
              <a:latin typeface="Arial Narrow"/>
              <a:ea typeface="Arial Narrow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>
        <a:alpha val="100000"/>
      </a:srgbClr>
    </a:solidFill>
    <a:ln>
      <a:noFill/>
      <a:round/>
    </a:ln>
  </c:spPr>
  <c:txPr>
    <a:bodyPr/>
    <a:lstStyle/>
    <a:p>
      <a:pPr>
        <a:defRPr sz="800" b="0" i="0" u="none" baseline="0">
          <a:solidFill>
            <a:srgbClr val="000000"/>
          </a:solidFill>
          <a:latin typeface="Arial Narrow"/>
          <a:ea typeface="Arial Narrow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plotArea>
      <c:layout>
        <c:manualLayout>
          <c:xMode val="edge"/>
          <c:yMode val="edge"/>
          <c:x val="2.7093596059113302E-2"/>
          <c:y val="0.1116751269035533"/>
          <c:w val="0.94581280788177335"/>
          <c:h val="0.86294416243654826"/>
        </c:manualLayout>
      </c:layout>
      <c:areaChart>
        <c:grouping val="stacked"/>
        <c:varyColors val="0"/>
        <c:ser>
          <c:idx val="0"/>
          <c:order val="0"/>
          <c:tx>
            <c:strRef>
              <c:f>'23'!$B$13</c:f>
              <c:strCache>
                <c:ptCount val="1"/>
                <c:pt idx="0">
                  <c:v>S.manif.</c:v>
                </c:pt>
              </c:strCache>
            </c:strRef>
          </c:tx>
          <c:spPr>
            <a:solidFill>
              <a:srgbClr val="4472C4">
                <a:alpha val="100000"/>
              </a:srgbClr>
            </a:solidFill>
            <a:ln>
              <a:noFill/>
              <a:round/>
            </a:ln>
          </c:spPr>
          <c:cat>
            <c:numRef>
              <c:f>'23'!$C$12:$Y$12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'23'!$C$13:$Y$13</c:f>
              <c:numCache>
                <c:formatCode>General</c:formatCode>
                <c:ptCount val="23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89</c:v>
                </c:pt>
                <c:pt idx="6">
                  <c:v>93</c:v>
                </c:pt>
                <c:pt idx="7">
                  <c:v>114</c:v>
                </c:pt>
                <c:pt idx="8">
                  <c:v>128</c:v>
                </c:pt>
                <c:pt idx="9">
                  <c:v>118</c:v>
                </c:pt>
                <c:pt idx="10">
                  <c:v>128</c:v>
                </c:pt>
                <c:pt idx="11">
                  <c:v>144</c:v>
                </c:pt>
                <c:pt idx="12">
                  <c:v>146</c:v>
                </c:pt>
                <c:pt idx="13">
                  <c:v>160</c:v>
                </c:pt>
                <c:pt idx="14">
                  <c:v>170</c:v>
                </c:pt>
                <c:pt idx="15">
                  <c:v>167</c:v>
                </c:pt>
                <c:pt idx="16">
                  <c:v>176</c:v>
                </c:pt>
                <c:pt idx="17">
                  <c:v>193</c:v>
                </c:pt>
                <c:pt idx="18">
                  <c:v>228</c:v>
                </c:pt>
                <c:pt idx="19">
                  <c:v>233</c:v>
                </c:pt>
                <c:pt idx="20">
                  <c:v>200</c:v>
                </c:pt>
                <c:pt idx="21">
                  <c:v>226</c:v>
                </c:pt>
                <c:pt idx="22">
                  <c:v>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18-B14D-99D9-1A8DD6962D1F}"/>
            </c:ext>
          </c:extLst>
        </c:ser>
        <c:ser>
          <c:idx val="1"/>
          <c:order val="1"/>
          <c:tx>
            <c:strRef>
              <c:f>'23'!$B$14</c:f>
              <c:strCache>
                <c:ptCount val="1"/>
                <c:pt idx="0">
                  <c:v>Trasporti</c:v>
                </c:pt>
              </c:strCache>
            </c:strRef>
          </c:tx>
          <c:spPr>
            <a:solidFill>
              <a:srgbClr val="ED7D31">
                <a:alpha val="100000"/>
              </a:srgbClr>
            </a:solidFill>
            <a:ln>
              <a:noFill/>
              <a:round/>
            </a:ln>
          </c:spPr>
          <c:cat>
            <c:numRef>
              <c:f>'23'!$C$12:$Y$12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'23'!$C$14:$Y$14</c:f>
              <c:numCache>
                <c:formatCode>General</c:formatCode>
                <c:ptCount val="23"/>
                <c:pt idx="0">
                  <c:v>346</c:v>
                </c:pt>
                <c:pt idx="1">
                  <c:v>339</c:v>
                </c:pt>
                <c:pt idx="2">
                  <c:v>355</c:v>
                </c:pt>
                <c:pt idx="3">
                  <c:v>401</c:v>
                </c:pt>
                <c:pt idx="4">
                  <c:v>502</c:v>
                </c:pt>
                <c:pt idx="5">
                  <c:v>583</c:v>
                </c:pt>
                <c:pt idx="6">
                  <c:v>654</c:v>
                </c:pt>
                <c:pt idx="7">
                  <c:v>784</c:v>
                </c:pt>
                <c:pt idx="8">
                  <c:v>911</c:v>
                </c:pt>
                <c:pt idx="9">
                  <c:v>706</c:v>
                </c:pt>
                <c:pt idx="10">
                  <c:v>824</c:v>
                </c:pt>
                <c:pt idx="11">
                  <c:v>901</c:v>
                </c:pt>
                <c:pt idx="12">
                  <c:v>917</c:v>
                </c:pt>
                <c:pt idx="13">
                  <c:v>942</c:v>
                </c:pt>
                <c:pt idx="14">
                  <c:v>982</c:v>
                </c:pt>
                <c:pt idx="15">
                  <c:v>888</c:v>
                </c:pt>
                <c:pt idx="16">
                  <c:v>852</c:v>
                </c:pt>
                <c:pt idx="17">
                  <c:v>934</c:v>
                </c:pt>
                <c:pt idx="18">
                  <c:v>1026</c:v>
                </c:pt>
                <c:pt idx="19">
                  <c:v>1031</c:v>
                </c:pt>
                <c:pt idx="20">
                  <c:v>866</c:v>
                </c:pt>
                <c:pt idx="21">
                  <c:v>1198</c:v>
                </c:pt>
                <c:pt idx="22">
                  <c:v>1481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18-B14D-99D9-1A8DD6962D1F}"/>
            </c:ext>
          </c:extLst>
        </c:ser>
        <c:ser>
          <c:idx val="2"/>
          <c:order val="2"/>
          <c:tx>
            <c:strRef>
              <c:f>'23'!$B$15</c:f>
              <c:strCache>
                <c:ptCount val="1"/>
                <c:pt idx="0">
                  <c:v>Viaggi</c:v>
                </c:pt>
              </c:strCache>
            </c:strRef>
          </c:tx>
          <c:spPr>
            <a:solidFill>
              <a:srgbClr val="A5A5A5">
                <a:alpha val="100000"/>
              </a:srgbClr>
            </a:solidFill>
            <a:ln>
              <a:noFill/>
              <a:round/>
            </a:ln>
          </c:spPr>
          <c:cat>
            <c:numRef>
              <c:f>'23'!$C$12:$Y$12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'23'!$C$15:$Y$15</c:f>
              <c:numCache>
                <c:formatCode>General</c:formatCode>
                <c:ptCount val="23"/>
                <c:pt idx="0">
                  <c:v>477</c:v>
                </c:pt>
                <c:pt idx="1">
                  <c:v>467</c:v>
                </c:pt>
                <c:pt idx="2">
                  <c:v>487</c:v>
                </c:pt>
                <c:pt idx="3">
                  <c:v>545</c:v>
                </c:pt>
                <c:pt idx="4">
                  <c:v>650</c:v>
                </c:pt>
                <c:pt idx="5">
                  <c:v>701</c:v>
                </c:pt>
                <c:pt idx="6">
                  <c:v>764</c:v>
                </c:pt>
                <c:pt idx="7">
                  <c:v>882</c:v>
                </c:pt>
                <c:pt idx="8">
                  <c:v>971</c:v>
                </c:pt>
                <c:pt idx="9">
                  <c:v>893</c:v>
                </c:pt>
                <c:pt idx="10">
                  <c:v>966</c:v>
                </c:pt>
                <c:pt idx="11">
                  <c:v>1081</c:v>
                </c:pt>
                <c:pt idx="12">
                  <c:v>1117</c:v>
                </c:pt>
                <c:pt idx="13">
                  <c:v>1206</c:v>
                </c:pt>
                <c:pt idx="14">
                  <c:v>1257</c:v>
                </c:pt>
                <c:pt idx="15">
                  <c:v>1209</c:v>
                </c:pt>
                <c:pt idx="16">
                  <c:v>1239</c:v>
                </c:pt>
                <c:pt idx="17">
                  <c:v>1337</c:v>
                </c:pt>
                <c:pt idx="18">
                  <c:v>1445</c:v>
                </c:pt>
                <c:pt idx="19">
                  <c:v>1486</c:v>
                </c:pt>
                <c:pt idx="20">
                  <c:v>564</c:v>
                </c:pt>
                <c:pt idx="21">
                  <c:v>638</c:v>
                </c:pt>
                <c:pt idx="22">
                  <c:v>1116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18-B14D-99D9-1A8DD6962D1F}"/>
            </c:ext>
          </c:extLst>
        </c:ser>
        <c:ser>
          <c:idx val="3"/>
          <c:order val="3"/>
          <c:tx>
            <c:strRef>
              <c:f>'23'!$B$16</c:f>
              <c:strCache>
                <c:ptCount val="1"/>
                <c:pt idx="0">
                  <c:v>Costr.</c:v>
                </c:pt>
              </c:strCache>
            </c:strRef>
          </c:tx>
          <c:spPr>
            <a:solidFill>
              <a:srgbClr val="FFC000">
                <a:alpha val="100000"/>
              </a:srgbClr>
            </a:solidFill>
            <a:ln>
              <a:noFill/>
              <a:round/>
            </a:ln>
          </c:spPr>
          <c:cat>
            <c:numRef>
              <c:f>'23'!$C$12:$Y$12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'23'!$C$16:$Y$16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46</c:v>
                </c:pt>
                <c:pt idx="6">
                  <c:v>56</c:v>
                </c:pt>
                <c:pt idx="7">
                  <c:v>70</c:v>
                </c:pt>
                <c:pt idx="8">
                  <c:v>94</c:v>
                </c:pt>
                <c:pt idx="9">
                  <c:v>86</c:v>
                </c:pt>
                <c:pt idx="10">
                  <c:v>85</c:v>
                </c:pt>
                <c:pt idx="11">
                  <c:v>93</c:v>
                </c:pt>
                <c:pt idx="12">
                  <c:v>96</c:v>
                </c:pt>
                <c:pt idx="13">
                  <c:v>96</c:v>
                </c:pt>
                <c:pt idx="14">
                  <c:v>108</c:v>
                </c:pt>
                <c:pt idx="15">
                  <c:v>96</c:v>
                </c:pt>
                <c:pt idx="16">
                  <c:v>88</c:v>
                </c:pt>
                <c:pt idx="17">
                  <c:v>108</c:v>
                </c:pt>
                <c:pt idx="18">
                  <c:v>118</c:v>
                </c:pt>
                <c:pt idx="19">
                  <c:v>111</c:v>
                </c:pt>
                <c:pt idx="20">
                  <c:v>93</c:v>
                </c:pt>
                <c:pt idx="21">
                  <c:v>101</c:v>
                </c:pt>
                <c:pt idx="22">
                  <c:v>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18-B14D-99D9-1A8DD6962D1F}"/>
            </c:ext>
          </c:extLst>
        </c:ser>
        <c:ser>
          <c:idx val="4"/>
          <c:order val="4"/>
          <c:tx>
            <c:strRef>
              <c:f>'23'!$B$17</c:f>
              <c:strCache>
                <c:ptCount val="1"/>
                <c:pt idx="0">
                  <c:v>Fin-ass.</c:v>
                </c:pt>
              </c:strCache>
            </c:strRef>
          </c:tx>
          <c:spPr>
            <a:solidFill>
              <a:srgbClr val="5B9BD5">
                <a:alpha val="100000"/>
              </a:srgbClr>
            </a:solidFill>
            <a:ln>
              <a:noFill/>
              <a:round/>
            </a:ln>
          </c:spPr>
          <c:cat>
            <c:numRef>
              <c:f>'23'!$C$12:$Y$12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'23'!$C$17:$Y$17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299</c:v>
                </c:pt>
                <c:pt idx="6">
                  <c:v>360</c:v>
                </c:pt>
                <c:pt idx="7">
                  <c:v>454</c:v>
                </c:pt>
                <c:pt idx="8">
                  <c:v>482</c:v>
                </c:pt>
                <c:pt idx="9">
                  <c:v>439</c:v>
                </c:pt>
                <c:pt idx="10">
                  <c:v>469</c:v>
                </c:pt>
                <c:pt idx="11">
                  <c:v>534</c:v>
                </c:pt>
                <c:pt idx="12">
                  <c:v>539</c:v>
                </c:pt>
                <c:pt idx="13">
                  <c:v>574</c:v>
                </c:pt>
                <c:pt idx="14">
                  <c:v>615</c:v>
                </c:pt>
                <c:pt idx="15">
                  <c:v>589</c:v>
                </c:pt>
                <c:pt idx="16">
                  <c:v>595</c:v>
                </c:pt>
                <c:pt idx="17">
                  <c:v>641</c:v>
                </c:pt>
                <c:pt idx="18">
                  <c:v>686</c:v>
                </c:pt>
                <c:pt idx="19">
                  <c:v>686</c:v>
                </c:pt>
                <c:pt idx="20">
                  <c:v>721</c:v>
                </c:pt>
                <c:pt idx="21">
                  <c:v>823</c:v>
                </c:pt>
                <c:pt idx="22">
                  <c:v>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418-B14D-99D9-1A8DD6962D1F}"/>
            </c:ext>
          </c:extLst>
        </c:ser>
        <c:ser>
          <c:idx val="5"/>
          <c:order val="5"/>
          <c:tx>
            <c:strRef>
              <c:f>'23'!$B$18</c:f>
              <c:strCache>
                <c:ptCount val="1"/>
                <c:pt idx="0">
                  <c:v>Pr.intell.</c:v>
                </c:pt>
              </c:strCache>
            </c:strRef>
          </c:tx>
          <c:spPr>
            <a:solidFill>
              <a:srgbClr val="70AD47">
                <a:alpha val="100000"/>
              </a:srgbClr>
            </a:solidFill>
            <a:ln>
              <a:noFill/>
              <a:round/>
            </a:ln>
          </c:spPr>
          <c:cat>
            <c:numRef>
              <c:f>'23'!$C$12:$Y$12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'23'!$C$18:$Y$18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173</c:v>
                </c:pt>
                <c:pt idx="6">
                  <c:v>187</c:v>
                </c:pt>
                <c:pt idx="7">
                  <c:v>220</c:v>
                </c:pt>
                <c:pt idx="8">
                  <c:v>241</c:v>
                </c:pt>
                <c:pt idx="9">
                  <c:v>233</c:v>
                </c:pt>
                <c:pt idx="10">
                  <c:v>250</c:v>
                </c:pt>
                <c:pt idx="11">
                  <c:v>283</c:v>
                </c:pt>
                <c:pt idx="12">
                  <c:v>288</c:v>
                </c:pt>
                <c:pt idx="13">
                  <c:v>301</c:v>
                </c:pt>
                <c:pt idx="14">
                  <c:v>335</c:v>
                </c:pt>
                <c:pt idx="15">
                  <c:v>332</c:v>
                </c:pt>
                <c:pt idx="16">
                  <c:v>353</c:v>
                </c:pt>
                <c:pt idx="17">
                  <c:v>385</c:v>
                </c:pt>
                <c:pt idx="18">
                  <c:v>420</c:v>
                </c:pt>
                <c:pt idx="19">
                  <c:v>442</c:v>
                </c:pt>
                <c:pt idx="20">
                  <c:v>394</c:v>
                </c:pt>
                <c:pt idx="21">
                  <c:v>459</c:v>
                </c:pt>
                <c:pt idx="22">
                  <c:v>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418-B14D-99D9-1A8DD6962D1F}"/>
            </c:ext>
          </c:extLst>
        </c:ser>
        <c:ser>
          <c:idx val="6"/>
          <c:order val="6"/>
          <c:tx>
            <c:strRef>
              <c:f>'23'!$B$19</c:f>
              <c:strCache>
                <c:ptCount val="1"/>
                <c:pt idx="0">
                  <c:v>ICT</c:v>
                </c:pt>
              </c:strCache>
            </c:strRef>
          </c:tx>
          <c:spPr>
            <a:solidFill>
              <a:srgbClr val="264478">
                <a:alpha val="100000"/>
              </a:srgbClr>
            </a:solidFill>
            <a:ln>
              <a:noFill/>
              <a:round/>
            </a:ln>
          </c:spPr>
          <c:cat>
            <c:numRef>
              <c:f>'23'!$C$12:$Y$12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'23'!$C$19:$Y$19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180</c:v>
                </c:pt>
                <c:pt idx="6">
                  <c:v>213</c:v>
                </c:pt>
                <c:pt idx="7">
                  <c:v>260</c:v>
                </c:pt>
                <c:pt idx="8">
                  <c:v>312</c:v>
                </c:pt>
                <c:pt idx="9">
                  <c:v>305</c:v>
                </c:pt>
                <c:pt idx="10">
                  <c:v>319</c:v>
                </c:pt>
                <c:pt idx="11">
                  <c:v>373</c:v>
                </c:pt>
                <c:pt idx="12">
                  <c:v>386</c:v>
                </c:pt>
                <c:pt idx="13">
                  <c:v>422</c:v>
                </c:pt>
                <c:pt idx="14">
                  <c:v>477</c:v>
                </c:pt>
                <c:pt idx="15">
                  <c:v>483</c:v>
                </c:pt>
                <c:pt idx="16">
                  <c:v>491</c:v>
                </c:pt>
                <c:pt idx="17">
                  <c:v>538</c:v>
                </c:pt>
                <c:pt idx="18">
                  <c:v>638</c:v>
                </c:pt>
                <c:pt idx="19">
                  <c:v>699</c:v>
                </c:pt>
                <c:pt idx="20">
                  <c:v>767</c:v>
                </c:pt>
                <c:pt idx="21">
                  <c:v>913</c:v>
                </c:pt>
                <c:pt idx="22">
                  <c:v>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418-B14D-99D9-1A8DD6962D1F}"/>
            </c:ext>
          </c:extLst>
        </c:ser>
        <c:ser>
          <c:idx val="7"/>
          <c:order val="7"/>
          <c:tx>
            <c:strRef>
              <c:f>'23'!$B$20</c:f>
              <c:strCache>
                <c:ptCount val="1"/>
                <c:pt idx="0">
                  <c:v>Altri impr.</c:v>
                </c:pt>
              </c:strCache>
            </c:strRef>
          </c:tx>
          <c:spPr>
            <a:solidFill>
              <a:srgbClr val="9E480E">
                <a:alpha val="100000"/>
              </a:srgbClr>
            </a:solidFill>
            <a:ln>
              <a:noFill/>
              <a:round/>
            </a:ln>
          </c:spPr>
          <c:cat>
            <c:numRef>
              <c:f>'23'!$C$12:$Y$12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'23'!$C$20:$Y$20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523</c:v>
                </c:pt>
                <c:pt idx="6">
                  <c:v>603</c:v>
                </c:pt>
                <c:pt idx="7">
                  <c:v>732</c:v>
                </c:pt>
                <c:pt idx="8">
                  <c:v>825</c:v>
                </c:pt>
                <c:pt idx="9">
                  <c:v>761</c:v>
                </c:pt>
                <c:pt idx="10">
                  <c:v>812</c:v>
                </c:pt>
                <c:pt idx="11">
                  <c:v>926</c:v>
                </c:pt>
                <c:pt idx="12">
                  <c:v>971</c:v>
                </c:pt>
                <c:pt idx="13">
                  <c:v>1047</c:v>
                </c:pt>
                <c:pt idx="14">
                  <c:v>1154</c:v>
                </c:pt>
                <c:pt idx="15">
                  <c:v>1100</c:v>
                </c:pt>
                <c:pt idx="16">
                  <c:v>1152</c:v>
                </c:pt>
                <c:pt idx="17">
                  <c:v>1242</c:v>
                </c:pt>
                <c:pt idx="18">
                  <c:v>1368</c:v>
                </c:pt>
                <c:pt idx="19">
                  <c:v>1434</c:v>
                </c:pt>
                <c:pt idx="20">
                  <c:v>1438</c:v>
                </c:pt>
                <c:pt idx="21">
                  <c:v>1638</c:v>
                </c:pt>
                <c:pt idx="22">
                  <c:v>1737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418-B14D-99D9-1A8DD6962D1F}"/>
            </c:ext>
          </c:extLst>
        </c:ser>
        <c:ser>
          <c:idx val="8"/>
          <c:order val="8"/>
          <c:tx>
            <c:strRef>
              <c:f>'23'!$B$21</c:f>
              <c:strCache>
                <c:ptCount val="1"/>
                <c:pt idx="0">
                  <c:v>Person.</c:v>
                </c:pt>
              </c:strCache>
            </c:strRef>
          </c:tx>
          <c:spPr>
            <a:solidFill>
              <a:srgbClr val="636363">
                <a:alpha val="100000"/>
              </a:srgbClr>
            </a:solidFill>
            <a:ln>
              <a:noFill/>
              <a:round/>
            </a:ln>
          </c:spPr>
          <c:cat>
            <c:numRef>
              <c:f>'23'!$C$12:$Y$12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'23'!$C$21:$Y$21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37</c:v>
                </c:pt>
                <c:pt idx="6">
                  <c:v>42</c:v>
                </c:pt>
                <c:pt idx="7">
                  <c:v>47</c:v>
                </c:pt>
                <c:pt idx="8">
                  <c:v>50</c:v>
                </c:pt>
                <c:pt idx="9">
                  <c:v>49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66</c:v>
                </c:pt>
                <c:pt idx="14">
                  <c:v>72</c:v>
                </c:pt>
                <c:pt idx="15">
                  <c:v>72</c:v>
                </c:pt>
                <c:pt idx="16">
                  <c:v>74</c:v>
                </c:pt>
                <c:pt idx="17">
                  <c:v>82</c:v>
                </c:pt>
                <c:pt idx="18">
                  <c:v>87</c:v>
                </c:pt>
                <c:pt idx="19">
                  <c:v>93</c:v>
                </c:pt>
                <c:pt idx="20">
                  <c:v>88</c:v>
                </c:pt>
                <c:pt idx="21">
                  <c:v>105</c:v>
                </c:pt>
                <c:pt idx="22">
                  <c:v>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418-B14D-99D9-1A8DD6962D1F}"/>
            </c:ext>
          </c:extLst>
        </c:ser>
        <c:ser>
          <c:idx val="9"/>
          <c:order val="9"/>
          <c:tx>
            <c:strRef>
              <c:f>'23'!$B$22</c:f>
              <c:strCache>
                <c:ptCount val="1"/>
                <c:pt idx="0">
                  <c:v>Gov.</c:v>
                </c:pt>
              </c:strCache>
            </c:strRef>
          </c:tx>
          <c:spPr>
            <a:solidFill>
              <a:srgbClr val="997300">
                <a:alpha val="100000"/>
              </a:srgbClr>
            </a:solidFill>
            <a:ln>
              <a:noFill/>
              <a:round/>
            </a:ln>
          </c:spPr>
          <c:cat>
            <c:numRef>
              <c:f>'23'!$C$12:$Y$12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'23'!$C$22:$Y$22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58</c:v>
                </c:pt>
                <c:pt idx="6">
                  <c:v>64</c:v>
                </c:pt>
                <c:pt idx="7">
                  <c:v>69</c:v>
                </c:pt>
                <c:pt idx="8">
                  <c:v>70</c:v>
                </c:pt>
                <c:pt idx="9">
                  <c:v>68</c:v>
                </c:pt>
                <c:pt idx="10">
                  <c:v>70</c:v>
                </c:pt>
                <c:pt idx="11">
                  <c:v>76</c:v>
                </c:pt>
                <c:pt idx="12">
                  <c:v>77</c:v>
                </c:pt>
                <c:pt idx="13">
                  <c:v>76</c:v>
                </c:pt>
                <c:pt idx="14">
                  <c:v>76</c:v>
                </c:pt>
                <c:pt idx="15">
                  <c:v>73</c:v>
                </c:pt>
                <c:pt idx="16">
                  <c:v>70</c:v>
                </c:pt>
                <c:pt idx="17">
                  <c:v>72</c:v>
                </c:pt>
                <c:pt idx="18">
                  <c:v>77</c:v>
                </c:pt>
                <c:pt idx="19">
                  <c:v>78</c:v>
                </c:pt>
                <c:pt idx="20">
                  <c:v>73</c:v>
                </c:pt>
                <c:pt idx="21">
                  <c:v>75</c:v>
                </c:pt>
                <c:pt idx="22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418-B14D-99D9-1A8DD6962D1F}"/>
            </c:ext>
          </c:extLst>
        </c:ser>
        <c:ser>
          <c:idx val="10"/>
          <c:order val="10"/>
          <c:tx>
            <c:strRef>
              <c:f>'23'!$B$23</c:f>
              <c:strCache>
                <c:ptCount val="1"/>
                <c:pt idx="0">
                  <c:v>Altri serv.</c:v>
                </c:pt>
              </c:strCache>
            </c:strRef>
          </c:tx>
          <c:spPr>
            <a:solidFill>
              <a:srgbClr val="255E91">
                <a:alpha val="100000"/>
              </a:srgbClr>
            </a:solidFill>
            <a:ln>
              <a:noFill/>
              <a:round/>
            </a:ln>
          </c:spPr>
          <c:cat>
            <c:numRef>
              <c:f>'23'!$C$12:$Y$12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'23'!$C$23:$Y$23</c:f>
              <c:numCache>
                <c:formatCode>0</c:formatCode>
                <c:ptCount val="23"/>
                <c:pt idx="0">
                  <c:v>730.70688696010802</c:v>
                </c:pt>
                <c:pt idx="1">
                  <c:v>739.93353482251098</c:v>
                </c:pt>
                <c:pt idx="2">
                  <c:v>872.24851150935694</c:v>
                </c:pt>
                <c:pt idx="3">
                  <c:v>1104.4367961803</c:v>
                </c:pt>
                <c:pt idx="4">
                  <c:v>1410.8226558707499</c:v>
                </c:pt>
                <c:pt idx="5" formatCode="General">
                  <c:v>#N/A</c:v>
                </c:pt>
                <c:pt idx="6" formatCode="General">
                  <c:v>#N/A</c:v>
                </c:pt>
                <c:pt idx="7" formatCode="General">
                  <c:v>#N/A</c:v>
                </c:pt>
                <c:pt idx="8" formatCode="General">
                  <c:v>#N/A</c:v>
                </c:pt>
                <c:pt idx="9" formatCode="General">
                  <c:v>#N/A</c:v>
                </c:pt>
                <c:pt idx="10" formatCode="General">
                  <c:v>#N/A</c:v>
                </c:pt>
                <c:pt idx="11" formatCode="General">
                  <c:v>#N/A</c:v>
                </c:pt>
                <c:pt idx="12" formatCode="General">
                  <c:v>#N/A</c:v>
                </c:pt>
                <c:pt idx="13" formatCode="General">
                  <c:v>#N/A</c:v>
                </c:pt>
                <c:pt idx="14" formatCode="General">
                  <c:v>#N/A</c:v>
                </c:pt>
                <c:pt idx="15" formatCode="General">
                  <c:v>#N/A</c:v>
                </c:pt>
                <c:pt idx="16" formatCode="General">
                  <c:v>#N/A</c:v>
                </c:pt>
                <c:pt idx="17" formatCode="General">
                  <c:v>#N/A</c:v>
                </c:pt>
                <c:pt idx="18" formatCode="General">
                  <c:v>#N/A</c:v>
                </c:pt>
                <c:pt idx="19" formatCode="General">
                  <c:v>#N/A</c:v>
                </c:pt>
                <c:pt idx="20" formatCode="General">
                  <c:v>#N/A</c:v>
                </c:pt>
                <c:pt idx="21" formatCode="General">
                  <c:v>#N/A</c:v>
                </c:pt>
                <c:pt idx="22" formatCode="General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418-B14D-99D9-1A8DD6962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1"/>
        <c:axId val="2222"/>
      </c:areaChart>
      <c:catAx>
        <c:axId val="1111"/>
        <c:scaling>
          <c:orientation val="minMax"/>
        </c:scaling>
        <c:delete val="0"/>
        <c:axPos val="b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numFmt formatCode="General" sourceLinked="1"/>
        <c:majorTickMark val="out"/>
        <c:minorTickMark val="none"/>
        <c:tickLblPos val="low"/>
        <c:spPr>
          <a:noFill/>
          <a:ln>
            <a:noFill/>
            <a:round/>
          </a:ln>
        </c:spPr>
        <c:txPr>
          <a:bodyPr rot="0" vert="horz" anchor="ctr" anchorCtr="1"/>
          <a:lstStyle/>
          <a:p>
            <a:pPr>
              <a:defRPr sz="700" b="0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endParaRPr lang="it-IT"/>
          </a:p>
        </c:txPr>
        <c:crossAx val="2222"/>
        <c:crosses val="autoZero"/>
        <c:auto val="1"/>
        <c:lblAlgn val="ctr"/>
        <c:lblOffset val="0"/>
        <c:tickLblSkip val="2"/>
        <c:noMultiLvlLbl val="1"/>
      </c:catAx>
      <c:valAx>
        <c:axId val="2222"/>
        <c:scaling>
          <c:orientation val="minMax"/>
        </c:scaling>
        <c:delete val="0"/>
        <c:axPos val="l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  <a:round/>
          </a:ln>
        </c:spPr>
        <c:txPr>
          <a:bodyPr/>
          <a:lstStyle/>
          <a:p>
            <a:pPr>
              <a:defRPr sz="700" b="0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endParaRPr lang="it-IT"/>
          </a:p>
        </c:txPr>
        <c:crossAx val="1111"/>
        <c:crosses val="autoZero"/>
        <c:crossBetween val="midCat"/>
      </c:valAx>
      <c:spPr>
        <a:solidFill>
          <a:srgbClr val="EAEAEA">
            <a:alpha val="100000"/>
          </a:srgbClr>
        </a:solidFill>
        <a:ln w="9525" cap="flat">
          <a:solidFill>
            <a:srgbClr val="FFFFFF">
              <a:alpha val="100000"/>
            </a:srgbClr>
          </a:solidFill>
          <a:round/>
        </a:ln>
      </c:spPr>
    </c:plotArea>
    <c:legend>
      <c:legendPos val="t"/>
      <c:layout>
        <c:manualLayout>
          <c:xMode val="edge"/>
          <c:yMode val="edge"/>
          <c:x val="6.8750000000000006E-2"/>
          <c:y val="3.0456852791878174E-2"/>
          <c:w val="0.93125000000000013"/>
          <c:h val="8.9727007474319512E-2"/>
        </c:manualLayout>
      </c:layout>
      <c:overlay val="1"/>
      <c:spPr>
        <a:noFill/>
        <a:ln>
          <a:noFill/>
          <a:round/>
        </a:ln>
      </c:spPr>
      <c:txPr>
        <a:bodyPr rot="0" vert="horz" anchor="ctr" anchorCtr="1"/>
        <a:lstStyle/>
        <a:p>
          <a:pPr>
            <a:defRPr sz="700" b="0" i="0" u="none" baseline="0">
              <a:solidFill>
                <a:srgbClr val="000000"/>
              </a:solidFill>
              <a:latin typeface="Arial"/>
              <a:ea typeface="Arial"/>
            </a:defRPr>
          </a:pPr>
          <a:endParaRPr lang="it-IT"/>
        </a:p>
      </c:txPr>
    </c:legend>
    <c:plotVisOnly val="1"/>
    <c:dispBlanksAs val="zero"/>
    <c:showDLblsOverMax val="1"/>
  </c:chart>
  <c:spPr>
    <a:solidFill>
      <a:srgbClr val="FFFFFF">
        <a:alpha val="100000"/>
      </a:srgbClr>
    </a:solidFill>
    <a:ln>
      <a:noFill/>
      <a:round/>
    </a:ln>
  </c:spPr>
  <c:txPr>
    <a:bodyPr/>
    <a:lstStyle/>
    <a:p>
      <a:pPr>
        <a:defRPr sz="700" b="0" i="0" u="none" baseline="0">
          <a:solidFill>
            <a:srgbClr val="000000"/>
          </a:solidFill>
          <a:latin typeface="Arial"/>
          <a:ea typeface="Arial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plotArea>
      <c:layout>
        <c:manualLayout>
          <c:xMode val="edge"/>
          <c:yMode val="edge"/>
          <c:x val="2.7108111690077246E-2"/>
          <c:y val="0.11075847754266818"/>
          <c:w val="0.94578377661984547"/>
          <c:h val="0.85586096282970869"/>
        </c:manualLayout>
      </c:layout>
      <c:lineChart>
        <c:grouping val="standard"/>
        <c:varyColors val="0"/>
        <c:ser>
          <c:idx val="0"/>
          <c:order val="0"/>
          <c:tx>
            <c:strRef>
              <c:f>'24'!$C$8</c:f>
              <c:strCache>
                <c:ptCount val="1"/>
                <c:pt idx="0">
                  <c:v>Germania</c:v>
                </c:pt>
              </c:strCache>
            </c:strRef>
          </c:tx>
          <c:spPr>
            <a:ln w="28575">
              <a:solidFill>
                <a:srgbClr val="FABB00">
                  <a:alpha val="100000"/>
                </a:srgbClr>
              </a:solidFill>
              <a:round/>
            </a:ln>
          </c:spPr>
          <c:marker>
            <c:symbol val="none"/>
          </c:marker>
          <c:cat>
            <c:strRef>
              <c:f>'24'!$B$10:$B$60</c:f>
              <c:strCache>
                <c:ptCount val="51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  <c:pt idx="44">
                  <c:v>2016</c:v>
                </c:pt>
                <c:pt idx="45">
                  <c:v>2017</c:v>
                </c:pt>
                <c:pt idx="46">
                  <c:v>2018</c:v>
                </c:pt>
                <c:pt idx="47">
                  <c:v>2019</c:v>
                </c:pt>
                <c:pt idx="48">
                  <c:v>2020</c:v>
                </c:pt>
                <c:pt idx="49">
                  <c:v>2021</c:v>
                </c:pt>
                <c:pt idx="50">
                  <c:v>2022</c:v>
                </c:pt>
              </c:strCache>
            </c:strRef>
          </c:cat>
          <c:val>
            <c:numRef>
              <c:f>'24'!$C$10:$C$60</c:f>
              <c:numCache>
                <c:formatCode>0</c:formatCode>
                <c:ptCount val="51"/>
                <c:pt idx="0">
                  <c:v>112.6984126984127</c:v>
                </c:pt>
                <c:pt idx="1">
                  <c:v>131.74603174603175</c:v>
                </c:pt>
                <c:pt idx="2">
                  <c:v>160.3174603174603</c:v>
                </c:pt>
                <c:pt idx="3">
                  <c:v>182.53968253968253</c:v>
                </c:pt>
                <c:pt idx="4">
                  <c:v>215.87301587301587</c:v>
                </c:pt>
                <c:pt idx="5">
                  <c:v>239.68253968253967</c:v>
                </c:pt>
                <c:pt idx="6">
                  <c:v>271.42857142857144</c:v>
                </c:pt>
                <c:pt idx="7">
                  <c:v>296.82539682539681</c:v>
                </c:pt>
                <c:pt idx="8">
                  <c:v>333.33333333333331</c:v>
                </c:pt>
                <c:pt idx="9">
                  <c:v>382.53968253968259</c:v>
                </c:pt>
                <c:pt idx="10">
                  <c:v>438.09523809523813</c:v>
                </c:pt>
                <c:pt idx="11">
                  <c:v>471.42857142857139</c:v>
                </c:pt>
                <c:pt idx="12">
                  <c:v>526.98412698412699</c:v>
                </c:pt>
                <c:pt idx="13">
                  <c:v>577.77777777777771</c:v>
                </c:pt>
                <c:pt idx="14">
                  <c:v>590.47619047619048</c:v>
                </c:pt>
                <c:pt idx="15">
                  <c:v>603.17460317460313</c:v>
                </c:pt>
                <c:pt idx="16">
                  <c:v>615.87301587301579</c:v>
                </c:pt>
                <c:pt idx="17">
                  <c:v>692.06349206349205</c:v>
                </c:pt>
                <c:pt idx="18">
                  <c:v>977.77777777777783</c:v>
                </c:pt>
                <c:pt idx="19">
                  <c:v>771.42857142857144</c:v>
                </c:pt>
                <c:pt idx="20">
                  <c:v>793.65079365079362</c:v>
                </c:pt>
                <c:pt idx="21">
                  <c:v>822.22222222222217</c:v>
                </c:pt>
                <c:pt idx="22">
                  <c:v>826.98412698412699</c:v>
                </c:pt>
                <c:pt idx="23">
                  <c:v>902.39523809523814</c:v>
                </c:pt>
                <c:pt idx="24">
                  <c:v>939.08253968253962</c:v>
                </c:pt>
                <c:pt idx="25">
                  <c:v>1078.668253968254</c:v>
                </c:pt>
                <c:pt idx="26">
                  <c:v>1156.5333333333333</c:v>
                </c:pt>
                <c:pt idx="27">
                  <c:v>1197.6666666666667</c:v>
                </c:pt>
                <c:pt idx="28">
                  <c:v>1403.2857142857142</c:v>
                </c:pt>
                <c:pt idx="29">
                  <c:v>1470.047619047619</c:v>
                </c:pt>
                <c:pt idx="30">
                  <c:v>1659.9206349206349</c:v>
                </c:pt>
                <c:pt idx="31">
                  <c:v>1682.1587301587301</c:v>
                </c:pt>
                <c:pt idx="32">
                  <c:v>1937.2380952380954</c:v>
                </c:pt>
                <c:pt idx="33">
                  <c:v>2080.5396825396829</c:v>
                </c:pt>
                <c:pt idx="34">
                  <c:v>2329.0158730158732</c:v>
                </c:pt>
                <c:pt idx="35">
                  <c:v>2478.1111111111113</c:v>
                </c:pt>
                <c:pt idx="36">
                  <c:v>2644.4603174603176</c:v>
                </c:pt>
                <c:pt idx="37">
                  <c:v>2576.5555555555557</c:v>
                </c:pt>
                <c:pt idx="38">
                  <c:v>2766.7460317460318</c:v>
                </c:pt>
                <c:pt idx="39">
                  <c:v>2919.8730158730159</c:v>
                </c:pt>
                <c:pt idx="40">
                  <c:v>3162.7777777777778</c:v>
                </c:pt>
                <c:pt idx="41">
                  <c:v>3304.968253968254</c:v>
                </c:pt>
                <c:pt idx="42">
                  <c:v>3627.7460317460318</c:v>
                </c:pt>
                <c:pt idx="43">
                  <c:v>4020.8412698412694</c:v>
                </c:pt>
                <c:pt idx="44">
                  <c:v>4208.0793650793648</c:v>
                </c:pt>
                <c:pt idx="45">
                  <c:v>4508.460317460318</c:v>
                </c:pt>
                <c:pt idx="46">
                  <c:v>4788.6984126984125</c:v>
                </c:pt>
                <c:pt idx="47">
                  <c:v>5199.7777777777783</c:v>
                </c:pt>
                <c:pt idx="48">
                  <c:v>4612.3650793650795</c:v>
                </c:pt>
                <c:pt idx="49">
                  <c:v>5477.936507936508</c:v>
                </c:pt>
                <c:pt idx="50">
                  <c:v>6476.4126984126988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1C-4949-A1AB-1B1EC2219ECA}"/>
            </c:ext>
          </c:extLst>
        </c:ser>
        <c:ser>
          <c:idx val="1"/>
          <c:order val="1"/>
          <c:tx>
            <c:strRef>
              <c:f>'24'!$D$8</c:f>
              <c:strCache>
                <c:ptCount val="1"/>
                <c:pt idx="0">
                  <c:v>Spagna</c:v>
                </c:pt>
              </c:strCache>
            </c:strRef>
          </c:tx>
          <c:spPr>
            <a:ln w="19050">
              <a:solidFill>
                <a:srgbClr val="C1002A">
                  <a:alpha val="100000"/>
                </a:srgbClr>
              </a:solidFill>
              <a:prstDash val="dashDot"/>
              <a:round/>
            </a:ln>
          </c:spPr>
          <c:marker>
            <c:symbol val="none"/>
          </c:marker>
          <c:cat>
            <c:strRef>
              <c:f>'24'!$B$10:$B$60</c:f>
              <c:strCache>
                <c:ptCount val="51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  <c:pt idx="44">
                  <c:v>2016</c:v>
                </c:pt>
                <c:pt idx="45">
                  <c:v>2017</c:v>
                </c:pt>
                <c:pt idx="46">
                  <c:v>2018</c:v>
                </c:pt>
                <c:pt idx="47">
                  <c:v>2019</c:v>
                </c:pt>
                <c:pt idx="48">
                  <c:v>2020</c:v>
                </c:pt>
                <c:pt idx="49">
                  <c:v>2021</c:v>
                </c:pt>
                <c:pt idx="50">
                  <c:v>2022</c:v>
                </c:pt>
              </c:strCache>
            </c:strRef>
          </c:cat>
          <c:val>
            <c:numRef>
              <c:f>'24'!$D$10:$D$60</c:f>
              <c:numCache>
                <c:formatCode>0</c:formatCode>
                <c:ptCount val="51"/>
                <c:pt idx="0">
                  <c:v>141.66666666666666</c:v>
                </c:pt>
                <c:pt idx="1">
                  <c:v>166.66666666666666</c:v>
                </c:pt>
                <c:pt idx="2">
                  <c:v>183.33333333333334</c:v>
                </c:pt>
                <c:pt idx="3">
                  <c:v>208.33333333333334</c:v>
                </c:pt>
                <c:pt idx="4">
                  <c:v>208.33333333333334</c:v>
                </c:pt>
                <c:pt idx="5">
                  <c:v>241.66666666666666</c:v>
                </c:pt>
                <c:pt idx="6">
                  <c:v>279.16666666666669</c:v>
                </c:pt>
                <c:pt idx="7">
                  <c:v>325</c:v>
                </c:pt>
                <c:pt idx="8">
                  <c:v>358.33333333333331</c:v>
                </c:pt>
                <c:pt idx="9">
                  <c:v>433.33333333333331</c:v>
                </c:pt>
                <c:pt idx="10">
                  <c:v>495.83333333333331</c:v>
                </c:pt>
                <c:pt idx="11">
                  <c:v>525</c:v>
                </c:pt>
                <c:pt idx="12">
                  <c:v>641.66666666666663</c:v>
                </c:pt>
                <c:pt idx="13">
                  <c:v>683.33333333333326</c:v>
                </c:pt>
                <c:pt idx="14">
                  <c:v>745.83333333333326</c:v>
                </c:pt>
                <c:pt idx="15">
                  <c:v>783.33333333333337</c:v>
                </c:pt>
                <c:pt idx="16">
                  <c:v>862.5</c:v>
                </c:pt>
                <c:pt idx="17">
                  <c:v>920.83333333333337</c:v>
                </c:pt>
                <c:pt idx="18">
                  <c:v>933.33333333333326</c:v>
                </c:pt>
                <c:pt idx="19">
                  <c:v>1025</c:v>
                </c:pt>
                <c:pt idx="20">
                  <c:v>1145.8333333333333</c:v>
                </c:pt>
                <c:pt idx="21">
                  <c:v>1104.1666666666667</c:v>
                </c:pt>
                <c:pt idx="22">
                  <c:v>1187.5</c:v>
                </c:pt>
                <c:pt idx="23">
                  <c:v>1288.4291666666666</c:v>
                </c:pt>
                <c:pt idx="24">
                  <c:v>1455.75</c:v>
                </c:pt>
                <c:pt idx="25">
                  <c:v>1628.8875</c:v>
                </c:pt>
                <c:pt idx="26">
                  <c:v>1831.5041666666666</c:v>
                </c:pt>
                <c:pt idx="27">
                  <c:v>2052.5</c:v>
                </c:pt>
                <c:pt idx="28">
                  <c:v>2390.9583333333335</c:v>
                </c:pt>
                <c:pt idx="29">
                  <c:v>2606.5833333333335</c:v>
                </c:pt>
                <c:pt idx="30">
                  <c:v>2656.2083333333335</c:v>
                </c:pt>
                <c:pt idx="31">
                  <c:v>2736.208333333333</c:v>
                </c:pt>
                <c:pt idx="32">
                  <c:v>2849.9166666666665</c:v>
                </c:pt>
                <c:pt idx="33">
                  <c:v>3118.2916666666665</c:v>
                </c:pt>
                <c:pt idx="34">
                  <c:v>3470.083333333333</c:v>
                </c:pt>
                <c:pt idx="35">
                  <c:v>3675.333333333333</c:v>
                </c:pt>
                <c:pt idx="36">
                  <c:v>3784.6666666666665</c:v>
                </c:pt>
                <c:pt idx="37">
                  <c:v>3413.2083333333335</c:v>
                </c:pt>
                <c:pt idx="38">
                  <c:v>3598.75</c:v>
                </c:pt>
                <c:pt idx="39">
                  <c:v>3983.666666666667</c:v>
                </c:pt>
                <c:pt idx="40">
                  <c:v>4062.333333333333</c:v>
                </c:pt>
                <c:pt idx="41">
                  <c:v>4081.2916666666665</c:v>
                </c:pt>
                <c:pt idx="42">
                  <c:v>4316.75</c:v>
                </c:pt>
                <c:pt idx="43">
                  <c:v>4563.25</c:v>
                </c:pt>
                <c:pt idx="44">
                  <c:v>4913.2916666666661</c:v>
                </c:pt>
                <c:pt idx="45">
                  <c:v>5298.291666666667</c:v>
                </c:pt>
                <c:pt idx="46">
                  <c:v>5495.333333333333</c:v>
                </c:pt>
                <c:pt idx="47">
                  <c:v>5836.875</c:v>
                </c:pt>
                <c:pt idx="48">
                  <c:v>3284.583333333333</c:v>
                </c:pt>
                <c:pt idx="49">
                  <c:v>4196.1666666666661</c:v>
                </c:pt>
                <c:pt idx="50">
                  <c:v>6582.083333333333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1C-4949-A1AB-1B1EC2219ECA}"/>
            </c:ext>
          </c:extLst>
        </c:ser>
        <c:ser>
          <c:idx val="2"/>
          <c:order val="2"/>
          <c:tx>
            <c:strRef>
              <c:f>'24'!$E$8</c:f>
              <c:strCache>
                <c:ptCount val="1"/>
                <c:pt idx="0">
                  <c:v>Francia</c:v>
                </c:pt>
              </c:strCache>
            </c:strRef>
          </c:tx>
          <c:spPr>
            <a:ln w="19050">
              <a:solidFill>
                <a:srgbClr val="538DD5">
                  <a:alpha val="100000"/>
                </a:srgbClr>
              </a:solidFill>
              <a:round/>
            </a:ln>
          </c:spPr>
          <c:marker>
            <c:symbol val="none"/>
          </c:marker>
          <c:cat>
            <c:strRef>
              <c:f>'24'!$B$10:$B$60</c:f>
              <c:strCache>
                <c:ptCount val="51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  <c:pt idx="44">
                  <c:v>2016</c:v>
                </c:pt>
                <c:pt idx="45">
                  <c:v>2017</c:v>
                </c:pt>
                <c:pt idx="46">
                  <c:v>2018</c:v>
                </c:pt>
                <c:pt idx="47">
                  <c:v>2019</c:v>
                </c:pt>
                <c:pt idx="48">
                  <c:v>2020</c:v>
                </c:pt>
                <c:pt idx="49">
                  <c:v>2021</c:v>
                </c:pt>
                <c:pt idx="50">
                  <c:v>2022</c:v>
                </c:pt>
              </c:strCache>
            </c:strRef>
          </c:cat>
          <c:val>
            <c:numRef>
              <c:f>'24'!$E$10:$E$60</c:f>
              <c:numCache>
                <c:formatCode>0</c:formatCode>
                <c:ptCount val="51"/>
                <c:pt idx="0">
                  <c:v>123.21428571428574</c:v>
                </c:pt>
                <c:pt idx="1">
                  <c:v>151.78571428571431</c:v>
                </c:pt>
                <c:pt idx="2">
                  <c:v>200</c:v>
                </c:pt>
                <c:pt idx="3">
                  <c:v>221.42857142857144</c:v>
                </c:pt>
                <c:pt idx="4">
                  <c:v>255.35714285714289</c:v>
                </c:pt>
                <c:pt idx="5">
                  <c:v>289.28571428571428</c:v>
                </c:pt>
                <c:pt idx="6">
                  <c:v>341.07142857142861</c:v>
                </c:pt>
                <c:pt idx="7">
                  <c:v>375.00000000000006</c:v>
                </c:pt>
                <c:pt idx="8">
                  <c:v>435.71428571428572</c:v>
                </c:pt>
                <c:pt idx="9">
                  <c:v>503.57142857142861</c:v>
                </c:pt>
                <c:pt idx="10">
                  <c:v>560.71428571428578</c:v>
                </c:pt>
                <c:pt idx="11">
                  <c:v>660.71428571428578</c:v>
                </c:pt>
                <c:pt idx="12">
                  <c:v>733.92857142857156</c:v>
                </c:pt>
                <c:pt idx="13">
                  <c:v>753.57142857142867</c:v>
                </c:pt>
                <c:pt idx="14">
                  <c:v>680.357142857143</c:v>
                </c:pt>
                <c:pt idx="15">
                  <c:v>637.50000000000011</c:v>
                </c:pt>
                <c:pt idx="16">
                  <c:v>719.64285714285711</c:v>
                </c:pt>
                <c:pt idx="17">
                  <c:v>839.28571428571433</c:v>
                </c:pt>
                <c:pt idx="18">
                  <c:v>851.78571428571445</c:v>
                </c:pt>
                <c:pt idx="19">
                  <c:v>919.64285714285722</c:v>
                </c:pt>
                <c:pt idx="20">
                  <c:v>996.42857142857144</c:v>
                </c:pt>
                <c:pt idx="21">
                  <c:v>1058.9285714285716</c:v>
                </c:pt>
                <c:pt idx="22">
                  <c:v>1085.7142857142858</c:v>
                </c:pt>
                <c:pt idx="23">
                  <c:v>1122.1178571428572</c:v>
                </c:pt>
                <c:pt idx="24">
                  <c:v>1182.464285714286</c:v>
                </c:pt>
                <c:pt idx="25">
                  <c:v>1285.394642857143</c:v>
                </c:pt>
                <c:pt idx="26">
                  <c:v>1399.7321428571431</c:v>
                </c:pt>
                <c:pt idx="27">
                  <c:v>1464.8928571428573</c:v>
                </c:pt>
                <c:pt idx="28">
                  <c:v>1739.3035714285716</c:v>
                </c:pt>
                <c:pt idx="29">
                  <c:v>1824.2678571428573</c:v>
                </c:pt>
                <c:pt idx="30">
                  <c:v>1904.8214285714289</c:v>
                </c:pt>
                <c:pt idx="31">
                  <c:v>1863.6071428571429</c:v>
                </c:pt>
                <c:pt idx="32">
                  <c:v>1959.5178571428573</c:v>
                </c:pt>
                <c:pt idx="33">
                  <c:v>2106.8392857142858</c:v>
                </c:pt>
                <c:pt idx="34">
                  <c:v>2235.4642857142862</c:v>
                </c:pt>
                <c:pt idx="35">
                  <c:v>2431.1607142857147</c:v>
                </c:pt>
                <c:pt idx="36">
                  <c:v>2545.2321428571427</c:v>
                </c:pt>
                <c:pt idx="37">
                  <c:v>2395.1250000000005</c:v>
                </c:pt>
                <c:pt idx="38">
                  <c:v>2570.0178571428573</c:v>
                </c:pt>
                <c:pt idx="39">
                  <c:v>2814.5357142857147</c:v>
                </c:pt>
                <c:pt idx="40">
                  <c:v>3034.4821428571436</c:v>
                </c:pt>
                <c:pt idx="41">
                  <c:v>3188.0892857142858</c:v>
                </c:pt>
                <c:pt idx="42">
                  <c:v>3427.1607142857147</c:v>
                </c:pt>
                <c:pt idx="43">
                  <c:v>3623.0000000000005</c:v>
                </c:pt>
                <c:pt idx="44">
                  <c:v>3696.0714285714289</c:v>
                </c:pt>
                <c:pt idx="45">
                  <c:v>3807.1071428571436</c:v>
                </c:pt>
                <c:pt idx="46">
                  <c:v>4071.4464285714289</c:v>
                </c:pt>
                <c:pt idx="47">
                  <c:v>4168.6428571428578</c:v>
                </c:pt>
                <c:pt idx="48">
                  <c:v>3293.8214285714289</c:v>
                </c:pt>
                <c:pt idx="49">
                  <c:v>4079.8214285714289</c:v>
                </c:pt>
                <c:pt idx="50">
                  <c:v>5241.1964285714294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1C-4949-A1AB-1B1EC2219ECA}"/>
            </c:ext>
          </c:extLst>
        </c:ser>
        <c:ser>
          <c:idx val="3"/>
          <c:order val="3"/>
          <c:tx>
            <c:strRef>
              <c:f>'24'!$F$8</c:f>
              <c:strCache>
                <c:ptCount val="1"/>
                <c:pt idx="0">
                  <c:v>Italia</c:v>
                </c:pt>
              </c:strCache>
            </c:strRef>
          </c:tx>
          <c:spPr>
            <a:ln w="28575">
              <a:solidFill>
                <a:srgbClr val="00324B">
                  <a:alpha val="100000"/>
                </a:srgbClr>
              </a:solidFill>
              <a:round/>
            </a:ln>
          </c:spPr>
          <c:marker>
            <c:symbol val="none"/>
          </c:marker>
          <c:cat>
            <c:strRef>
              <c:f>'24'!$B$10:$B$60</c:f>
              <c:strCache>
                <c:ptCount val="51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  <c:pt idx="44">
                  <c:v>2016</c:v>
                </c:pt>
                <c:pt idx="45">
                  <c:v>2017</c:v>
                </c:pt>
                <c:pt idx="46">
                  <c:v>2018</c:v>
                </c:pt>
                <c:pt idx="47">
                  <c:v>2019</c:v>
                </c:pt>
                <c:pt idx="48">
                  <c:v>2020</c:v>
                </c:pt>
                <c:pt idx="49">
                  <c:v>2021</c:v>
                </c:pt>
                <c:pt idx="50">
                  <c:v>2022</c:v>
                </c:pt>
              </c:strCache>
            </c:strRef>
          </c:cat>
          <c:val>
            <c:numRef>
              <c:f>'24'!$F$10:$F$60</c:f>
              <c:numCache>
                <c:formatCode>0</c:formatCode>
                <c:ptCount val="51"/>
                <c:pt idx="0">
                  <c:v>117.5</c:v>
                </c:pt>
                <c:pt idx="1">
                  <c:v>125</c:v>
                </c:pt>
                <c:pt idx="2">
                  <c:v>137.5</c:v>
                </c:pt>
                <c:pt idx="3">
                  <c:v>160</c:v>
                </c:pt>
                <c:pt idx="4">
                  <c:v>177.5</c:v>
                </c:pt>
                <c:pt idx="5">
                  <c:v>222.5</c:v>
                </c:pt>
                <c:pt idx="6">
                  <c:v>252.5</c:v>
                </c:pt>
                <c:pt idx="7">
                  <c:v>302.5</c:v>
                </c:pt>
                <c:pt idx="8">
                  <c:v>342.5</c:v>
                </c:pt>
                <c:pt idx="9">
                  <c:v>380</c:v>
                </c:pt>
                <c:pt idx="10">
                  <c:v>442.5</c:v>
                </c:pt>
                <c:pt idx="11">
                  <c:v>507.5</c:v>
                </c:pt>
                <c:pt idx="12">
                  <c:v>580</c:v>
                </c:pt>
                <c:pt idx="13">
                  <c:v>655</c:v>
                </c:pt>
                <c:pt idx="14">
                  <c:v>605</c:v>
                </c:pt>
                <c:pt idx="15">
                  <c:v>642.5</c:v>
                </c:pt>
                <c:pt idx="16">
                  <c:v>635</c:v>
                </c:pt>
                <c:pt idx="17">
                  <c:v>742.5</c:v>
                </c:pt>
                <c:pt idx="18">
                  <c:v>960</c:v>
                </c:pt>
                <c:pt idx="19">
                  <c:v>932.49999999999989</c:v>
                </c:pt>
                <c:pt idx="20">
                  <c:v>1080</c:v>
                </c:pt>
                <c:pt idx="21">
                  <c:v>1080</c:v>
                </c:pt>
                <c:pt idx="22">
                  <c:v>1095</c:v>
                </c:pt>
                <c:pt idx="23">
                  <c:v>1121.4624999999999</c:v>
                </c:pt>
                <c:pt idx="24">
                  <c:v>1229.0274999999999</c:v>
                </c:pt>
                <c:pt idx="25">
                  <c:v>1403.7950000000001</c:v>
                </c:pt>
                <c:pt idx="26">
                  <c:v>1464.2524999999998</c:v>
                </c:pt>
                <c:pt idx="27">
                  <c:v>1425.2750000000001</c:v>
                </c:pt>
                <c:pt idx="28">
                  <c:v>1608.92</c:v>
                </c:pt>
                <c:pt idx="29">
                  <c:v>1686.155</c:v>
                </c:pt>
                <c:pt idx="30">
                  <c:v>1661.165</c:v>
                </c:pt>
                <c:pt idx="31">
                  <c:v>1641.4224999999999</c:v>
                </c:pt>
                <c:pt idx="32">
                  <c:v>1763.6175000000001</c:v>
                </c:pt>
                <c:pt idx="33">
                  <c:v>1853.19</c:v>
                </c:pt>
                <c:pt idx="34">
                  <c:v>2035.1675</c:v>
                </c:pt>
                <c:pt idx="35">
                  <c:v>2122.1150000000002</c:v>
                </c:pt>
                <c:pt idx="36">
                  <c:v>1965.3324999999998</c:v>
                </c:pt>
                <c:pt idx="37">
                  <c:v>1714.75</c:v>
                </c:pt>
                <c:pt idx="38">
                  <c:v>1893.8225</c:v>
                </c:pt>
                <c:pt idx="39">
                  <c:v>1974.2249999999999</c:v>
                </c:pt>
                <c:pt idx="40">
                  <c:v>2111.4249999999997</c:v>
                </c:pt>
                <c:pt idx="41">
                  <c:v>2111.5424999999996</c:v>
                </c:pt>
                <c:pt idx="42">
                  <c:v>2154.21</c:v>
                </c:pt>
                <c:pt idx="43">
                  <c:v>2216.1025</c:v>
                </c:pt>
                <c:pt idx="44">
                  <c:v>2276.4175</c:v>
                </c:pt>
                <c:pt idx="45">
                  <c:v>2476.1375000000003</c:v>
                </c:pt>
                <c:pt idx="46">
                  <c:v>2601.5350000000003</c:v>
                </c:pt>
                <c:pt idx="47">
                  <c:v>2719.9749999999999</c:v>
                </c:pt>
                <c:pt idx="48">
                  <c:v>1860.2450000000001</c:v>
                </c:pt>
                <c:pt idx="49">
                  <c:v>2196.375</c:v>
                </c:pt>
                <c:pt idx="50">
                  <c:v>3041.2649999999999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1C-4949-A1AB-1B1EC2219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1"/>
        <c:axId val="2222"/>
      </c:lineChart>
      <c:catAx>
        <c:axId val="1111"/>
        <c:scaling>
          <c:orientation val="minMax"/>
        </c:scaling>
        <c:delete val="0"/>
        <c:axPos val="b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low"/>
        <c:spPr>
          <a:noFill/>
          <a:ln>
            <a:noFill/>
            <a:round/>
          </a:ln>
        </c:spPr>
        <c:txPr>
          <a:bodyPr rot="0" vert="horz" anchor="ctr" anchorCtr="1"/>
          <a:lstStyle/>
          <a:p>
            <a:pPr>
              <a:defRPr sz="700" b="0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endParaRPr lang="it-IT"/>
          </a:p>
        </c:txPr>
        <c:crossAx val="2222"/>
        <c:crosses val="autoZero"/>
        <c:auto val="1"/>
        <c:lblAlgn val="ctr"/>
        <c:lblOffset val="0"/>
        <c:tickLblSkip val="10"/>
        <c:tickMarkSkip val="5"/>
        <c:noMultiLvlLbl val="1"/>
      </c:catAx>
      <c:valAx>
        <c:axId val="2222"/>
        <c:scaling>
          <c:logBase val="2"/>
          <c:orientation val="minMax"/>
          <c:max val="6500"/>
          <c:min val="100"/>
        </c:scaling>
        <c:delete val="0"/>
        <c:axPos val="l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  <a:round/>
          </a:ln>
        </c:spPr>
        <c:txPr>
          <a:bodyPr/>
          <a:lstStyle/>
          <a:p>
            <a:pPr>
              <a:defRPr sz="700" b="0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endParaRPr lang="it-IT"/>
          </a:p>
        </c:txPr>
        <c:crossAx val="1111"/>
        <c:crosses val="autoZero"/>
        <c:crossBetween val="midCat"/>
      </c:valAx>
      <c:spPr>
        <a:solidFill>
          <a:srgbClr val="EAEAEA">
            <a:alpha val="100000"/>
          </a:srgbClr>
        </a:solidFill>
        <a:ln w="9525" cap="flat">
          <a:solidFill>
            <a:srgbClr val="FFFFFF">
              <a:alpha val="100000"/>
            </a:srgbClr>
          </a:solidFill>
          <a:round/>
        </a:ln>
      </c:spPr>
    </c:plotArea>
    <c:legend>
      <c:legendPos val="t"/>
      <c:layout>
        <c:manualLayout>
          <c:xMode val="edge"/>
          <c:yMode val="edge"/>
          <c:x val="0.1152277833638629"/>
          <c:y val="0"/>
          <c:w val="0.88477221663613703"/>
          <c:h val="0.1056415468765237"/>
        </c:manualLayout>
      </c:layout>
      <c:overlay val="1"/>
      <c:spPr>
        <a:noFill/>
        <a:ln>
          <a:noFill/>
          <a:round/>
        </a:ln>
      </c:spPr>
      <c:txPr>
        <a:bodyPr rot="0" vert="horz" anchor="ctr" anchorCtr="1"/>
        <a:lstStyle/>
        <a:p>
          <a:pPr>
            <a:defRPr sz="700" b="0" i="0" u="none" baseline="0">
              <a:solidFill>
                <a:srgbClr val="000000"/>
              </a:solidFill>
              <a:latin typeface="Arial"/>
              <a:ea typeface="Arial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>
        <a:alpha val="100000"/>
      </a:srgbClr>
    </a:solidFill>
    <a:ln>
      <a:noFill/>
      <a:round/>
    </a:ln>
  </c:spPr>
  <c:txPr>
    <a:bodyPr/>
    <a:lstStyle/>
    <a:p>
      <a:pPr>
        <a:defRPr sz="700" b="0" i="0" u="none" baseline="0">
          <a:solidFill>
            <a:srgbClr val="000000"/>
          </a:solidFill>
          <a:latin typeface="Arial"/>
          <a:ea typeface="Arial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plotArea>
      <c:layout>
        <c:manualLayout>
          <c:xMode val="edge"/>
          <c:yMode val="edge"/>
          <c:x val="5.4216100375976017E-2"/>
          <c:y val="0.11075847754266818"/>
          <c:w val="0.94578377661984547"/>
          <c:h val="0.85586096282970869"/>
        </c:manualLayout>
      </c:layout>
      <c:lineChart>
        <c:grouping val="standard"/>
        <c:varyColors val="0"/>
        <c:ser>
          <c:idx val="0"/>
          <c:order val="0"/>
          <c:tx>
            <c:strRef>
              <c:f>'24'!$H$8</c:f>
              <c:strCache>
                <c:ptCount val="1"/>
                <c:pt idx="0">
                  <c:v>Germania</c:v>
                </c:pt>
              </c:strCache>
            </c:strRef>
          </c:tx>
          <c:spPr>
            <a:ln w="28575">
              <a:solidFill>
                <a:srgbClr val="FABB00">
                  <a:alpha val="100000"/>
                </a:srgbClr>
              </a:solidFill>
              <a:round/>
            </a:ln>
          </c:spPr>
          <c:marker>
            <c:symbol val="none"/>
          </c:marker>
          <c:cat>
            <c:strRef>
              <c:f>'24'!$B$10:$B$60</c:f>
              <c:strCache>
                <c:ptCount val="51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  <c:pt idx="44">
                  <c:v>2016</c:v>
                </c:pt>
                <c:pt idx="45">
                  <c:v>2017</c:v>
                </c:pt>
                <c:pt idx="46">
                  <c:v>2018</c:v>
                </c:pt>
                <c:pt idx="47">
                  <c:v>2019</c:v>
                </c:pt>
                <c:pt idx="48">
                  <c:v>2020</c:v>
                </c:pt>
                <c:pt idx="49">
                  <c:v>2021</c:v>
                </c:pt>
                <c:pt idx="50">
                  <c:v>2022</c:v>
                </c:pt>
              </c:strCache>
            </c:strRef>
          </c:cat>
          <c:val>
            <c:numRef>
              <c:f>'24'!$H$10:$H$60</c:f>
              <c:numCache>
                <c:formatCode>0.0</c:formatCode>
                <c:ptCount val="51"/>
                <c:pt idx="0">
                  <c:v>3.6043587594300099</c:v>
                </c:pt>
                <c:pt idx="1">
                  <c:v>3.5849706997587001</c:v>
                </c:pt>
                <c:pt idx="2">
                  <c:v>3.7053705370537098</c:v>
                </c:pt>
                <c:pt idx="3">
                  <c:v>3.9473684210526301</c:v>
                </c:pt>
                <c:pt idx="4">
                  <c:v>3.9638554216867501</c:v>
                </c:pt>
                <c:pt idx="5">
                  <c:v>3.9246968730057401</c:v>
                </c:pt>
                <c:pt idx="6">
                  <c:v>3.9653512993262798</c:v>
                </c:pt>
                <c:pt idx="7">
                  <c:v>4.0658192582274104</c:v>
                </c:pt>
                <c:pt idx="8">
                  <c:v>4.2307692307692299</c:v>
                </c:pt>
                <c:pt idx="9">
                  <c:v>4.57587548638132</c:v>
                </c:pt>
                <c:pt idx="10">
                  <c:v>4.5826860612907803</c:v>
                </c:pt>
                <c:pt idx="11">
                  <c:v>4.4908245024554203</c:v>
                </c:pt>
                <c:pt idx="12">
                  <c:v>4.6039844509232299</c:v>
                </c:pt>
                <c:pt idx="13">
                  <c:v>4.6889454209065704</c:v>
                </c:pt>
                <c:pt idx="14">
                  <c:v>4.3961808834330096</c:v>
                </c:pt>
                <c:pt idx="15">
                  <c:v>4.3357199681781999</c:v>
                </c:pt>
                <c:pt idx="16">
                  <c:v>4.3149844207345902</c:v>
                </c:pt>
                <c:pt idx="17">
                  <c:v>4.47813822284908</c:v>
                </c:pt>
                <c:pt idx="18">
                  <c:v>5.0184679621005301</c:v>
                </c:pt>
                <c:pt idx="19">
                  <c:v>4.0267125099180099</c:v>
                </c:pt>
                <c:pt idx="20">
                  <c:v>3.9995144747223401</c:v>
                </c:pt>
                <c:pt idx="21">
                  <c:v>3.9383658467627898</c:v>
                </c:pt>
                <c:pt idx="22">
                  <c:v>3.9262087882536401</c:v>
                </c:pt>
                <c:pt idx="23">
                  <c:v>4.0109064296539403</c:v>
                </c:pt>
                <c:pt idx="24">
                  <c:v>4.1793917974393997</c:v>
                </c:pt>
                <c:pt idx="25">
                  <c:v>4.6534964497404498</c:v>
                </c:pt>
                <c:pt idx="26">
                  <c:v>4.8052546963466298</c:v>
                </c:pt>
                <c:pt idx="27">
                  <c:v>5.0367568512440002</c:v>
                </c:pt>
                <c:pt idx="28">
                  <c:v>5.6227804408536404</c:v>
                </c:pt>
                <c:pt idx="29">
                  <c:v>5.7783746214108804</c:v>
                </c:pt>
                <c:pt idx="30">
                  <c:v>5.8623960475315302</c:v>
                </c:pt>
                <c:pt idx="31">
                  <c:v>5.8426366789204103</c:v>
                </c:pt>
                <c:pt idx="32">
                  <c:v>6.1721222353835499</c:v>
                </c:pt>
                <c:pt idx="33">
                  <c:v>6.5490252631855004</c:v>
                </c:pt>
                <c:pt idx="34">
                  <c:v>6.8181570429503404</c:v>
                </c:pt>
                <c:pt idx="35">
                  <c:v>6.8955612010161804</c:v>
                </c:pt>
                <c:pt idx="36">
                  <c:v>7.1217244128192103</c:v>
                </c:pt>
                <c:pt idx="37">
                  <c:v>7.0062925997554899</c:v>
                </c:pt>
                <c:pt idx="38">
                  <c:v>7.3446420215254999</c:v>
                </c:pt>
                <c:pt idx="39">
                  <c:v>7.4412116307043501</c:v>
                </c:pt>
                <c:pt idx="40">
                  <c:v>7.8967584717208599</c:v>
                </c:pt>
                <c:pt idx="41">
                  <c:v>8.1017482704039008</c:v>
                </c:pt>
                <c:pt idx="42">
                  <c:v>8.2491810222618493</c:v>
                </c:pt>
                <c:pt idx="43">
                  <c:v>8.6770449874098698</c:v>
                </c:pt>
                <c:pt idx="44">
                  <c:v>8.7922124322910307</c:v>
                </c:pt>
                <c:pt idx="45">
                  <c:v>9.05336745062991</c:v>
                </c:pt>
                <c:pt idx="46">
                  <c:v>9.2140278417447892</c:v>
                </c:pt>
                <c:pt idx="47">
                  <c:v>9.61941331736762</c:v>
                </c:pt>
                <c:pt idx="48">
                  <c:v>8.4269610104209196</c:v>
                </c:pt>
                <c:pt idx="49">
                  <c:v>9.47160292471216</c:v>
                </c:pt>
                <c:pt idx="50">
                  <c:v>10.9272056149257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E2-454E-BF90-B3359B4DA2D7}"/>
            </c:ext>
          </c:extLst>
        </c:ser>
        <c:ser>
          <c:idx val="1"/>
          <c:order val="1"/>
          <c:tx>
            <c:strRef>
              <c:f>'24'!$I$8</c:f>
              <c:strCache>
                <c:ptCount val="1"/>
                <c:pt idx="0">
                  <c:v>Spagna</c:v>
                </c:pt>
              </c:strCache>
            </c:strRef>
          </c:tx>
          <c:spPr>
            <a:ln w="19050">
              <a:solidFill>
                <a:srgbClr val="C1002A">
                  <a:alpha val="100000"/>
                </a:srgbClr>
              </a:solidFill>
              <a:prstDash val="dashDot"/>
              <a:round/>
            </a:ln>
          </c:spPr>
          <c:marker>
            <c:symbol val="none"/>
          </c:marker>
          <c:cat>
            <c:strRef>
              <c:f>'24'!$B$10:$B$60</c:f>
              <c:strCache>
                <c:ptCount val="51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  <c:pt idx="44">
                  <c:v>2016</c:v>
                </c:pt>
                <c:pt idx="45">
                  <c:v>2017</c:v>
                </c:pt>
                <c:pt idx="46">
                  <c:v>2018</c:v>
                </c:pt>
                <c:pt idx="47">
                  <c:v>2019</c:v>
                </c:pt>
                <c:pt idx="48">
                  <c:v>2020</c:v>
                </c:pt>
                <c:pt idx="49">
                  <c:v>2021</c:v>
                </c:pt>
                <c:pt idx="50">
                  <c:v>2022</c:v>
                </c:pt>
              </c:strCache>
            </c:strRef>
          </c:cat>
          <c:val>
            <c:numRef>
              <c:f>'24'!$I$10:$I$60</c:f>
              <c:numCache>
                <c:formatCode>0.0</c:formatCode>
                <c:ptCount val="51"/>
                <c:pt idx="0">
                  <c:v>4.22932330827068</c:v>
                </c:pt>
                <c:pt idx="1">
                  <c:v>4.1990668740279897</c:v>
                </c:pt>
                <c:pt idx="2">
                  <c:v>3.7712895377128999</c:v>
                </c:pt>
                <c:pt idx="3">
                  <c:v>3.7037037037037002</c:v>
                </c:pt>
                <c:pt idx="4">
                  <c:v>3.5514018691588798</c:v>
                </c:pt>
                <c:pt idx="5">
                  <c:v>3.55308219178082</c:v>
                </c:pt>
                <c:pt idx="6">
                  <c:v>3.6078431372548998</c:v>
                </c:pt>
                <c:pt idx="7">
                  <c:v>3.4832172260924601</c:v>
                </c:pt>
                <c:pt idx="8">
                  <c:v>3.7933094384707302</c:v>
                </c:pt>
                <c:pt idx="9">
                  <c:v>4.3037280701754401</c:v>
                </c:pt>
                <c:pt idx="10">
                  <c:v>4.4955044955045</c:v>
                </c:pt>
                <c:pt idx="11">
                  <c:v>4.88819552782111</c:v>
                </c:pt>
                <c:pt idx="12">
                  <c:v>5.1006404391582798</c:v>
                </c:pt>
                <c:pt idx="13">
                  <c:v>4.9559008819823598</c:v>
                </c:pt>
                <c:pt idx="14">
                  <c:v>4.95900039047247</c:v>
                </c:pt>
                <c:pt idx="15">
                  <c:v>4.9132947976878603</c:v>
                </c:pt>
                <c:pt idx="16">
                  <c:v>4.8523869346733699</c:v>
                </c:pt>
                <c:pt idx="17">
                  <c:v>4.6613545816733097</c:v>
                </c:pt>
                <c:pt idx="18">
                  <c:v>4.3894936109796499</c:v>
                </c:pt>
                <c:pt idx="19">
                  <c:v>4.3808911739502996</c:v>
                </c:pt>
                <c:pt idx="20">
                  <c:v>4.8830529339351703</c:v>
                </c:pt>
                <c:pt idx="21">
                  <c:v>5.1885739790225403</c:v>
                </c:pt>
                <c:pt idx="22">
                  <c:v>5.3220035778175303</c:v>
                </c:pt>
                <c:pt idx="23">
                  <c:v>5.38409935261872</c:v>
                </c:pt>
                <c:pt idx="24">
                  <c:v>5.5796873623762897</c:v>
                </c:pt>
                <c:pt idx="25">
                  <c:v>6.0409038632493104</c:v>
                </c:pt>
                <c:pt idx="26">
                  <c:v>6.2915297402096098</c:v>
                </c:pt>
                <c:pt idx="27">
                  <c:v>6.6206105857923898</c:v>
                </c:pt>
                <c:pt idx="28">
                  <c:v>7.1441581474752702</c:v>
                </c:pt>
                <c:pt idx="29">
                  <c:v>7.1920119031145804</c:v>
                </c:pt>
                <c:pt idx="30">
                  <c:v>6.9106613016842102</c:v>
                </c:pt>
                <c:pt idx="31">
                  <c:v>6.6314663715027198</c:v>
                </c:pt>
                <c:pt idx="32">
                  <c:v>6.5228166811528903</c:v>
                </c:pt>
                <c:pt idx="33">
                  <c:v>6.6309953987515096</c:v>
                </c:pt>
                <c:pt idx="34">
                  <c:v>6.8351691483458703</c:v>
                </c:pt>
                <c:pt idx="35">
                  <c:v>6.7185848211919801</c:v>
                </c:pt>
                <c:pt idx="36">
                  <c:v>6.5940330280719701</c:v>
                </c:pt>
                <c:pt idx="37">
                  <c:v>6.1366864829429497</c:v>
                </c:pt>
                <c:pt idx="38">
                  <c:v>6.32837050868409</c:v>
                </c:pt>
                <c:pt idx="39">
                  <c:v>6.8245934479766701</c:v>
                </c:pt>
                <c:pt idx="40">
                  <c:v>7.0663095090311003</c:v>
                </c:pt>
                <c:pt idx="41">
                  <c:v>7.0150498149757503</c:v>
                </c:pt>
                <c:pt idx="42">
                  <c:v>7.4548618643279898</c:v>
                </c:pt>
                <c:pt idx="43">
                  <c:v>7.6803742166716802</c:v>
                </c:pt>
                <c:pt idx="44">
                  <c:v>7.9479460167620797</c:v>
                </c:pt>
                <c:pt idx="45">
                  <c:v>8.1885724804987898</c:v>
                </c:pt>
                <c:pt idx="46">
                  <c:v>8.3806326156136208</c:v>
                </c:pt>
                <c:pt idx="47">
                  <c:v>8.7084197435113104</c:v>
                </c:pt>
                <c:pt idx="48">
                  <c:v>5.93779322794256</c:v>
                </c:pt>
                <c:pt idx="49">
                  <c:v>6.7848873835178196</c:v>
                </c:pt>
                <c:pt idx="50">
                  <c:v>8.9291112370457899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E2-454E-BF90-B3359B4DA2D7}"/>
            </c:ext>
          </c:extLst>
        </c:ser>
        <c:ser>
          <c:idx val="2"/>
          <c:order val="2"/>
          <c:tx>
            <c:strRef>
              <c:f>'24'!$J$8</c:f>
              <c:strCache>
                <c:ptCount val="1"/>
                <c:pt idx="0">
                  <c:v>Francia</c:v>
                </c:pt>
              </c:strCache>
            </c:strRef>
          </c:tx>
          <c:spPr>
            <a:ln w="19050">
              <a:solidFill>
                <a:srgbClr val="538DD5">
                  <a:alpha val="100000"/>
                </a:srgbClr>
              </a:solidFill>
              <a:round/>
            </a:ln>
          </c:spPr>
          <c:marker>
            <c:symbol val="none"/>
          </c:marker>
          <c:cat>
            <c:strRef>
              <c:f>'24'!$B$10:$B$60</c:f>
              <c:strCache>
                <c:ptCount val="51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  <c:pt idx="44">
                  <c:v>2016</c:v>
                </c:pt>
                <c:pt idx="45">
                  <c:v>2017</c:v>
                </c:pt>
                <c:pt idx="46">
                  <c:v>2018</c:v>
                </c:pt>
                <c:pt idx="47">
                  <c:v>2019</c:v>
                </c:pt>
                <c:pt idx="48">
                  <c:v>2020</c:v>
                </c:pt>
                <c:pt idx="49">
                  <c:v>2021</c:v>
                </c:pt>
                <c:pt idx="50">
                  <c:v>2022</c:v>
                </c:pt>
              </c:strCache>
            </c:strRef>
          </c:cat>
          <c:val>
            <c:numRef>
              <c:f>'24'!$J$10:$J$60</c:f>
              <c:numCache>
                <c:formatCode>0.0</c:formatCode>
                <c:ptCount val="51"/>
                <c:pt idx="0">
                  <c:v>3.8313120176405699</c:v>
                </c:pt>
                <c:pt idx="1">
                  <c:v>3.94797956339991</c:v>
                </c:pt>
                <c:pt idx="2">
                  <c:v>4.5229244114002496</c:v>
                </c:pt>
                <c:pt idx="3">
                  <c:v>4.1079408731522902</c:v>
                </c:pt>
                <c:pt idx="4">
                  <c:v>4.2289300657501503</c:v>
                </c:pt>
                <c:pt idx="5">
                  <c:v>4.4011142061281303</c:v>
                </c:pt>
                <c:pt idx="6">
                  <c:v>4.4929718875502003</c:v>
                </c:pt>
                <c:pt idx="7">
                  <c:v>4.3851818790448602</c:v>
                </c:pt>
                <c:pt idx="8">
                  <c:v>4.5751633986928102</c:v>
                </c:pt>
                <c:pt idx="9">
                  <c:v>5.0099295901787304</c:v>
                </c:pt>
                <c:pt idx="10">
                  <c:v>5.0192404216161997</c:v>
                </c:pt>
                <c:pt idx="11">
                  <c:v>5.2761028245001604</c:v>
                </c:pt>
                <c:pt idx="12">
                  <c:v>5.5193361979552504</c:v>
                </c:pt>
                <c:pt idx="13">
                  <c:v>5.3595843587640202</c:v>
                </c:pt>
                <c:pt idx="14">
                  <c:v>4.7658437261389697</c:v>
                </c:pt>
                <c:pt idx="15">
                  <c:v>4.5353572750833004</c:v>
                </c:pt>
                <c:pt idx="16">
                  <c:v>4.5565217391304298</c:v>
                </c:pt>
                <c:pt idx="17">
                  <c:v>4.8002577319587596</c:v>
                </c:pt>
                <c:pt idx="18">
                  <c:v>4.6273136568284201</c:v>
                </c:pt>
                <c:pt idx="19">
                  <c:v>4.7716428084526301</c:v>
                </c:pt>
                <c:pt idx="20">
                  <c:v>4.8647650696944504</c:v>
                </c:pt>
                <c:pt idx="21">
                  <c:v>4.90083230033646</c:v>
                </c:pt>
                <c:pt idx="22">
                  <c:v>4.8141532703921097</c:v>
                </c:pt>
                <c:pt idx="23">
                  <c:v>4.8229746426358702</c:v>
                </c:pt>
                <c:pt idx="24">
                  <c:v>4.9343319536854402</c:v>
                </c:pt>
                <c:pt idx="25">
                  <c:v>5.2125393643761999</c:v>
                </c:pt>
                <c:pt idx="26">
                  <c:v>5.3801854544309498</c:v>
                </c:pt>
                <c:pt idx="27">
                  <c:v>5.32776968434667</c:v>
                </c:pt>
                <c:pt idx="28">
                  <c:v>5.9110230389189704</c:v>
                </c:pt>
                <c:pt idx="29">
                  <c:v>6.0458652971005096</c:v>
                </c:pt>
                <c:pt idx="30">
                  <c:v>6.0453613077982604</c:v>
                </c:pt>
                <c:pt idx="31">
                  <c:v>5.8523327278547503</c:v>
                </c:pt>
                <c:pt idx="32">
                  <c:v>5.9050691336188201</c:v>
                </c:pt>
                <c:pt idx="33">
                  <c:v>6.1742279454444002</c:v>
                </c:pt>
                <c:pt idx="34">
                  <c:v>6.3060864615499499</c:v>
                </c:pt>
                <c:pt idx="35">
                  <c:v>6.5235968599332397</c:v>
                </c:pt>
                <c:pt idx="36">
                  <c:v>6.6470251658820096</c:v>
                </c:pt>
                <c:pt idx="37">
                  <c:v>6.51157134137084</c:v>
                </c:pt>
                <c:pt idx="38">
                  <c:v>6.8341728942524096</c:v>
                </c:pt>
                <c:pt idx="39">
                  <c:v>7.18452328032535</c:v>
                </c:pt>
                <c:pt idx="40">
                  <c:v>7.5260292492737504</c:v>
                </c:pt>
                <c:pt idx="41">
                  <c:v>7.9494320063064796</c:v>
                </c:pt>
                <c:pt idx="42">
                  <c:v>8.57102985675178</c:v>
                </c:pt>
                <c:pt idx="43">
                  <c:v>8.9694837047495692</c:v>
                </c:pt>
                <c:pt idx="44">
                  <c:v>9.0139826303673605</c:v>
                </c:pt>
                <c:pt idx="45">
                  <c:v>9.0036226048452903</c:v>
                </c:pt>
                <c:pt idx="46">
                  <c:v>9.3229992222759108</c:v>
                </c:pt>
                <c:pt idx="47">
                  <c:v>9.3384776638011893</c:v>
                </c:pt>
                <c:pt idx="48">
                  <c:v>7.9425946315349902</c:v>
                </c:pt>
                <c:pt idx="49">
                  <c:v>8.6785275514584104</c:v>
                </c:pt>
                <c:pt idx="50">
                  <c:v>10.339938888072099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E2-454E-BF90-B3359B4DA2D7}"/>
            </c:ext>
          </c:extLst>
        </c:ser>
        <c:ser>
          <c:idx val="3"/>
          <c:order val="3"/>
          <c:tx>
            <c:strRef>
              <c:f>'24'!$K$8</c:f>
              <c:strCache>
                <c:ptCount val="1"/>
                <c:pt idx="0">
                  <c:v>Italia</c:v>
                </c:pt>
              </c:strCache>
            </c:strRef>
          </c:tx>
          <c:spPr>
            <a:ln w="28575">
              <a:solidFill>
                <a:srgbClr val="00324B">
                  <a:alpha val="100000"/>
                </a:srgbClr>
              </a:solidFill>
              <a:round/>
            </a:ln>
          </c:spPr>
          <c:marker>
            <c:symbol val="none"/>
          </c:marker>
          <c:cat>
            <c:strRef>
              <c:f>'24'!$B$10:$B$60</c:f>
              <c:strCache>
                <c:ptCount val="51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  <c:pt idx="44">
                  <c:v>2016</c:v>
                </c:pt>
                <c:pt idx="45">
                  <c:v>2017</c:v>
                </c:pt>
                <c:pt idx="46">
                  <c:v>2018</c:v>
                </c:pt>
                <c:pt idx="47">
                  <c:v>2019</c:v>
                </c:pt>
                <c:pt idx="48">
                  <c:v>2020</c:v>
                </c:pt>
                <c:pt idx="49">
                  <c:v>2021</c:v>
                </c:pt>
                <c:pt idx="50">
                  <c:v>2022</c:v>
                </c:pt>
              </c:strCache>
            </c:strRef>
          </c:cat>
          <c:val>
            <c:numRef>
              <c:f>'24'!$K$10:$K$60</c:f>
              <c:numCache>
                <c:formatCode>0.0</c:formatCode>
                <c:ptCount val="51"/>
                <c:pt idx="0">
                  <c:v>3.2482598607888602</c:v>
                </c:pt>
                <c:pt idx="1">
                  <c:v>3.2654494382022499</c:v>
                </c:pt>
                <c:pt idx="2">
                  <c:v>3.1901840490797602</c:v>
                </c:pt>
                <c:pt idx="3">
                  <c:v>3.2584884994523602</c:v>
                </c:pt>
                <c:pt idx="4">
                  <c:v>3.1813627254508998</c:v>
                </c:pt>
                <c:pt idx="5">
                  <c:v>3.4805890227576999</c:v>
                </c:pt>
                <c:pt idx="6">
                  <c:v>3.4973566490443302</c:v>
                </c:pt>
                <c:pt idx="7">
                  <c:v>3.5889355742296898</c:v>
                </c:pt>
                <c:pt idx="8">
                  <c:v>3.5431918008784802</c:v>
                </c:pt>
                <c:pt idx="9">
                  <c:v>3.5426940046716799</c:v>
                </c:pt>
                <c:pt idx="10">
                  <c:v>3.6627505183137501</c:v>
                </c:pt>
                <c:pt idx="11">
                  <c:v>3.54695687222894</c:v>
                </c:pt>
                <c:pt idx="12">
                  <c:v>3.70470524607896</c:v>
                </c:pt>
                <c:pt idx="13">
                  <c:v>3.8953390543496602</c:v>
                </c:pt>
                <c:pt idx="14">
                  <c:v>3.3742331288343599</c:v>
                </c:pt>
                <c:pt idx="15">
                  <c:v>3.4006300114547501</c:v>
                </c:pt>
                <c:pt idx="16">
                  <c:v>3.2159872948650099</c:v>
                </c:pt>
                <c:pt idx="17">
                  <c:v>3.3076923076923102</c:v>
                </c:pt>
                <c:pt idx="18">
                  <c:v>3.9182925514713798</c:v>
                </c:pt>
                <c:pt idx="19">
                  <c:v>3.4983104750546601</c:v>
                </c:pt>
                <c:pt idx="20">
                  <c:v>4.1789432331565504</c:v>
                </c:pt>
                <c:pt idx="21">
                  <c:v>4.5574491478834496</c:v>
                </c:pt>
                <c:pt idx="22">
                  <c:v>4.4751918711490699</c:v>
                </c:pt>
                <c:pt idx="23">
                  <c:v>4.7643140766112104</c:v>
                </c:pt>
                <c:pt idx="24">
                  <c:v>4.5039432278120302</c:v>
                </c:pt>
                <c:pt idx="25">
                  <c:v>4.8222752489733702</c:v>
                </c:pt>
                <c:pt idx="26">
                  <c:v>5.0122213076036699</c:v>
                </c:pt>
                <c:pt idx="27">
                  <c:v>4.8385843673507098</c:v>
                </c:pt>
                <c:pt idx="28">
                  <c:v>5.14266505003694</c:v>
                </c:pt>
                <c:pt idx="29">
                  <c:v>5.1924729062165902</c:v>
                </c:pt>
                <c:pt idx="30">
                  <c:v>5.04699135847207</c:v>
                </c:pt>
                <c:pt idx="31">
                  <c:v>4.8122339737513604</c:v>
                </c:pt>
                <c:pt idx="32">
                  <c:v>4.8329499235360798</c:v>
                </c:pt>
                <c:pt idx="33">
                  <c:v>5.0001295496966396</c:v>
                </c:pt>
                <c:pt idx="34">
                  <c:v>5.3034681559732499</c:v>
                </c:pt>
                <c:pt idx="35">
                  <c:v>5.4914920972346604</c:v>
                </c:pt>
                <c:pt idx="36">
                  <c:v>5.11572819773885</c:v>
                </c:pt>
                <c:pt idx="37">
                  <c:v>4.6722285204322302</c:v>
                </c:pt>
                <c:pt idx="38">
                  <c:v>5.0133390894217396</c:v>
                </c:pt>
                <c:pt idx="39">
                  <c:v>5.00538951856909</c:v>
                </c:pt>
                <c:pt idx="40">
                  <c:v>5.2252251919480601</c:v>
                </c:pt>
                <c:pt idx="41">
                  <c:v>5.2185975605786199</c:v>
                </c:pt>
                <c:pt idx="42">
                  <c:v>5.3631559335914796</c:v>
                </c:pt>
                <c:pt idx="43">
                  <c:v>5.4835095795161797</c:v>
                </c:pt>
                <c:pt idx="44">
                  <c:v>5.4934706414745103</c:v>
                </c:pt>
                <c:pt idx="45">
                  <c:v>5.8372578764578504</c:v>
                </c:pt>
                <c:pt idx="46">
                  <c:v>5.96994046261492</c:v>
                </c:pt>
                <c:pt idx="47">
                  <c:v>6.0831932345141499</c:v>
                </c:pt>
                <c:pt idx="48">
                  <c:v>4.7343706790554902</c:v>
                </c:pt>
                <c:pt idx="49">
                  <c:v>5.0686135360246096</c:v>
                </c:pt>
                <c:pt idx="50">
                  <c:v>6.5361015178637203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E2-454E-BF90-B3359B4DA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1"/>
        <c:axId val="2222"/>
      </c:lineChart>
      <c:catAx>
        <c:axId val="1111"/>
        <c:scaling>
          <c:orientation val="minMax"/>
        </c:scaling>
        <c:delete val="0"/>
        <c:axPos val="b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low"/>
        <c:spPr>
          <a:noFill/>
          <a:ln>
            <a:noFill/>
            <a:round/>
          </a:ln>
        </c:spPr>
        <c:txPr>
          <a:bodyPr rot="0" vert="horz" anchor="ctr" anchorCtr="1"/>
          <a:lstStyle/>
          <a:p>
            <a:pPr>
              <a:defRPr sz="700" b="0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endParaRPr lang="it-IT"/>
          </a:p>
        </c:txPr>
        <c:crossAx val="2222"/>
        <c:crosses val="autoZero"/>
        <c:auto val="1"/>
        <c:lblAlgn val="ctr"/>
        <c:lblOffset val="0"/>
        <c:tickLblSkip val="10"/>
        <c:tickMarkSkip val="5"/>
        <c:noMultiLvlLbl val="1"/>
      </c:catAx>
      <c:valAx>
        <c:axId val="2222"/>
        <c:scaling>
          <c:orientation val="minMax"/>
        </c:scaling>
        <c:delete val="0"/>
        <c:axPos val="l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title>
          <c:tx>
            <c:rich>
              <a:bodyPr rot="0" vert="horz" anchor="ctr" anchorCtr="1"/>
              <a:lstStyle/>
              <a:p>
                <a:pPr>
                  <a:defRPr sz="1000" b="0" i="0" u="none" baseline="0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r>
                  <a:rPr lang="ko-KR" altLang="en-US" sz="1000" b="0" i="0" u="none" baseline="0">
                    <a:solidFill>
                      <a:srgbClr val="000000"/>
                    </a:solidFill>
                    <a:latin typeface="Calibri"/>
                    <a:ea typeface="Calibri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6.5885411262679522E-2"/>
              <c:y val="5.4780136097353299E-2"/>
            </c:manualLayout>
          </c:layout>
          <c:overlay val="0"/>
          <c:spPr>
            <a:noFill/>
            <a:ln>
              <a:noFill/>
              <a:round/>
            </a:ln>
          </c:spPr>
        </c:title>
        <c:numFmt formatCode="0" sourceLinked="0"/>
        <c:majorTickMark val="none"/>
        <c:minorTickMark val="none"/>
        <c:tickLblPos val="nextTo"/>
        <c:spPr>
          <a:noFill/>
          <a:ln>
            <a:noFill/>
            <a:round/>
          </a:ln>
        </c:spPr>
        <c:txPr>
          <a:bodyPr/>
          <a:lstStyle/>
          <a:p>
            <a:pPr>
              <a:defRPr sz="700" b="0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endParaRPr lang="it-IT"/>
          </a:p>
        </c:txPr>
        <c:crossAx val="1111"/>
        <c:crosses val="autoZero"/>
        <c:crossBetween val="midCat"/>
      </c:valAx>
      <c:spPr>
        <a:solidFill>
          <a:srgbClr val="EAEAEA">
            <a:alpha val="100000"/>
          </a:srgbClr>
        </a:solidFill>
        <a:ln w="9525" cap="flat">
          <a:solidFill>
            <a:srgbClr val="FFFFFF">
              <a:alpha val="100000"/>
            </a:srgbClr>
          </a:solidFill>
          <a:round/>
        </a:ln>
      </c:spPr>
    </c:plotArea>
    <c:legend>
      <c:legendPos val="t"/>
      <c:layout>
        <c:manualLayout>
          <c:xMode val="edge"/>
          <c:yMode val="edge"/>
          <c:x val="0.11380207399917372"/>
          <c:y val="0"/>
          <c:w val="0.87136734158732421"/>
          <c:h val="0.1056415468765237"/>
        </c:manualLayout>
      </c:layout>
      <c:overlay val="1"/>
      <c:spPr>
        <a:noFill/>
        <a:ln>
          <a:noFill/>
          <a:round/>
        </a:ln>
      </c:spPr>
      <c:txPr>
        <a:bodyPr rot="0" vert="horz" anchor="ctr" anchorCtr="1"/>
        <a:lstStyle/>
        <a:p>
          <a:pPr>
            <a:defRPr sz="700" b="0" i="0" u="none" baseline="0">
              <a:solidFill>
                <a:srgbClr val="000000"/>
              </a:solidFill>
              <a:latin typeface="Arial"/>
              <a:ea typeface="Arial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>
        <a:alpha val="100000"/>
      </a:srgbClr>
    </a:solidFill>
    <a:ln>
      <a:noFill/>
      <a:round/>
    </a:ln>
  </c:spPr>
  <c:txPr>
    <a:bodyPr/>
    <a:lstStyle/>
    <a:p>
      <a:pPr>
        <a:defRPr sz="700" b="0" i="0" u="none" baseline="0">
          <a:solidFill>
            <a:srgbClr val="000000"/>
          </a:solidFill>
          <a:latin typeface="Arial"/>
          <a:ea typeface="Arial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plotArea>
      <c:layout>
        <c:manualLayout>
          <c:xMode val="edge"/>
          <c:yMode val="edge"/>
          <c:x val="5.4216100375976017E-2"/>
          <c:y val="0.11075847754266818"/>
          <c:w val="0.94578377661984547"/>
          <c:h val="0.85586096282970869"/>
        </c:manualLayout>
      </c:layout>
      <c:lineChart>
        <c:grouping val="standard"/>
        <c:varyColors val="0"/>
        <c:ser>
          <c:idx val="0"/>
          <c:order val="0"/>
          <c:tx>
            <c:strRef>
              <c:f>'24'!$M$8</c:f>
              <c:strCache>
                <c:ptCount val="1"/>
                <c:pt idx="0">
                  <c:v>Germania</c:v>
                </c:pt>
              </c:strCache>
            </c:strRef>
          </c:tx>
          <c:spPr>
            <a:ln w="28575">
              <a:solidFill>
                <a:srgbClr val="FABB00">
                  <a:alpha val="100000"/>
                </a:srgbClr>
              </a:solidFill>
              <a:round/>
            </a:ln>
          </c:spPr>
          <c:marker>
            <c:symbol val="none"/>
          </c:marker>
          <c:cat>
            <c:strRef>
              <c:f>'24'!$B$10:$B$60</c:f>
              <c:strCache>
                <c:ptCount val="51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  <c:pt idx="44">
                  <c:v>2016</c:v>
                </c:pt>
                <c:pt idx="45">
                  <c:v>2017</c:v>
                </c:pt>
                <c:pt idx="46">
                  <c:v>2018</c:v>
                </c:pt>
                <c:pt idx="47">
                  <c:v>2019</c:v>
                </c:pt>
                <c:pt idx="48">
                  <c:v>2020</c:v>
                </c:pt>
                <c:pt idx="49">
                  <c:v>2021</c:v>
                </c:pt>
                <c:pt idx="50">
                  <c:v>2022</c:v>
                </c:pt>
              </c:strCache>
            </c:strRef>
          </c:cat>
          <c:val>
            <c:numRef>
              <c:f>'24'!$M$10:$M$60</c:f>
              <c:numCache>
                <c:formatCode>0.0</c:formatCode>
                <c:ptCount val="51"/>
                <c:pt idx="0">
                  <c:v>-1.2573344509639599</c:v>
                </c:pt>
                <c:pt idx="1">
                  <c:v>-1.4477766287487099</c:v>
                </c:pt>
                <c:pt idx="2">
                  <c:v>-1.3501350135013499</c:v>
                </c:pt>
                <c:pt idx="3">
                  <c:v>-1.3865308432371199</c:v>
                </c:pt>
                <c:pt idx="4">
                  <c:v>-1.37349397590361</c:v>
                </c:pt>
                <c:pt idx="5">
                  <c:v>-1.42522867475005</c:v>
                </c:pt>
                <c:pt idx="6">
                  <c:v>-1.3474494706448501</c:v>
                </c:pt>
                <c:pt idx="7">
                  <c:v>-1.6193627024203401</c:v>
                </c:pt>
                <c:pt idx="8">
                  <c:v>-1.58756137479542</c:v>
                </c:pt>
                <c:pt idx="9">
                  <c:v>-1.6498054474708199</c:v>
                </c:pt>
                <c:pt idx="10">
                  <c:v>-1.3698630136986301</c:v>
                </c:pt>
                <c:pt idx="11">
                  <c:v>-1.3052468338071901</c:v>
                </c:pt>
                <c:pt idx="12">
                  <c:v>-1.14188532555879</c:v>
                </c:pt>
                <c:pt idx="13">
                  <c:v>-0.95975948196114802</c:v>
                </c:pt>
                <c:pt idx="14">
                  <c:v>-0.98625537719022105</c:v>
                </c:pt>
                <c:pt idx="15">
                  <c:v>-1.11376292760541</c:v>
                </c:pt>
                <c:pt idx="16">
                  <c:v>-1.3029931073553001</c:v>
                </c:pt>
                <c:pt idx="17">
                  <c:v>-1.2693935119887201</c:v>
                </c:pt>
                <c:pt idx="18">
                  <c:v>-0.14453187730849501</c:v>
                </c:pt>
                <c:pt idx="19">
                  <c:v>-1.62655382174028</c:v>
                </c:pt>
                <c:pt idx="20">
                  <c:v>-1.92996297869758</c:v>
                </c:pt>
                <c:pt idx="21">
                  <c:v>-2.0186598812552998</c:v>
                </c:pt>
                <c:pt idx="22">
                  <c:v>-2.2481579088904402</c:v>
                </c:pt>
                <c:pt idx="23">
                  <c:v>-2.2723405559282601</c:v>
                </c:pt>
                <c:pt idx="24">
                  <c:v>-2.3462310797364299</c:v>
                </c:pt>
                <c:pt idx="25">
                  <c:v>-2.34648070912802</c:v>
                </c:pt>
                <c:pt idx="26">
                  <c:v>-2.3273205695736401</c:v>
                </c:pt>
                <c:pt idx="27">
                  <c:v>-2.7461300910909601</c:v>
                </c:pt>
                <c:pt idx="28">
                  <c:v>-2.8621348543684699</c:v>
                </c:pt>
                <c:pt idx="29">
                  <c:v>-3.03096835961593</c:v>
                </c:pt>
                <c:pt idx="30">
                  <c:v>-2.2098429567084601</c:v>
                </c:pt>
                <c:pt idx="31">
                  <c:v>-2.10149350913604</c:v>
                </c:pt>
                <c:pt idx="32">
                  <c:v>-1.5557431536516799</c:v>
                </c:pt>
                <c:pt idx="33">
                  <c:v>-1.6420852069868199</c:v>
                </c:pt>
                <c:pt idx="34">
                  <c:v>-1.3324919918828699</c:v>
                </c:pt>
                <c:pt idx="35">
                  <c:v>-1.29919385489388</c:v>
                </c:pt>
                <c:pt idx="36">
                  <c:v>-1.15869294597662</c:v>
                </c:pt>
                <c:pt idx="37">
                  <c:v>-0.738593385206053</c:v>
                </c:pt>
                <c:pt idx="38">
                  <c:v>-1.09507097176728</c:v>
                </c:pt>
                <c:pt idx="39">
                  <c:v>-1.2237707717667301</c:v>
                </c:pt>
                <c:pt idx="40">
                  <c:v>-1.2774877882643501</c:v>
                </c:pt>
                <c:pt idx="41">
                  <c:v>-1.3911821722659901</c:v>
                </c:pt>
                <c:pt idx="42">
                  <c:v>-0.884120200995412</c:v>
                </c:pt>
                <c:pt idx="43">
                  <c:v>-0.61265357645612595</c:v>
                </c:pt>
                <c:pt idx="44">
                  <c:v>-0.67016722279997698</c:v>
                </c:pt>
                <c:pt idx="45">
                  <c:v>-0.71958520549957805</c:v>
                </c:pt>
                <c:pt idx="46">
                  <c:v>-0.49951715223818499</c:v>
                </c:pt>
                <c:pt idx="47">
                  <c:v>-0.380126133023998</c:v>
                </c:pt>
                <c:pt idx="48">
                  <c:v>0.22022898408510699</c:v>
                </c:pt>
                <c:pt idx="49">
                  <c:v>0.137085516040305</c:v>
                </c:pt>
                <c:pt idx="50">
                  <c:v>-0.80545603215014405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45-FF44-9A25-DE9B69AD80A2}"/>
            </c:ext>
          </c:extLst>
        </c:ser>
        <c:ser>
          <c:idx val="1"/>
          <c:order val="1"/>
          <c:tx>
            <c:strRef>
              <c:f>'24'!$N$8</c:f>
              <c:strCache>
                <c:ptCount val="1"/>
                <c:pt idx="0">
                  <c:v>Spagna</c:v>
                </c:pt>
              </c:strCache>
            </c:strRef>
          </c:tx>
          <c:spPr>
            <a:ln w="19050">
              <a:solidFill>
                <a:srgbClr val="C1002A">
                  <a:alpha val="100000"/>
                </a:srgbClr>
              </a:solidFill>
              <a:prstDash val="dashDot"/>
              <a:round/>
            </a:ln>
          </c:spPr>
          <c:marker>
            <c:symbol val="none"/>
          </c:marker>
          <c:cat>
            <c:strRef>
              <c:f>'24'!$B$10:$B$60</c:f>
              <c:strCache>
                <c:ptCount val="51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  <c:pt idx="44">
                  <c:v>2016</c:v>
                </c:pt>
                <c:pt idx="45">
                  <c:v>2017</c:v>
                </c:pt>
                <c:pt idx="46">
                  <c:v>2018</c:v>
                </c:pt>
                <c:pt idx="47">
                  <c:v>2019</c:v>
                </c:pt>
                <c:pt idx="48">
                  <c:v>2020</c:v>
                </c:pt>
                <c:pt idx="49">
                  <c:v>2021</c:v>
                </c:pt>
                <c:pt idx="50">
                  <c:v>2022</c:v>
                </c:pt>
              </c:strCache>
            </c:strRef>
          </c:cat>
          <c:val>
            <c:numRef>
              <c:f>'24'!$N$10:$N$60</c:f>
              <c:numCache>
                <c:formatCode>0.0</c:formatCode>
                <c:ptCount val="51"/>
                <c:pt idx="0">
                  <c:v>4.3233082706766899</c:v>
                </c:pt>
                <c:pt idx="1">
                  <c:v>4.04354587869362</c:v>
                </c:pt>
                <c:pt idx="2">
                  <c:v>3.16301703163017</c:v>
                </c:pt>
                <c:pt idx="3">
                  <c:v>3.1746031746031802</c:v>
                </c:pt>
                <c:pt idx="4">
                  <c:v>2.2429906542056099</c:v>
                </c:pt>
                <c:pt idx="5">
                  <c:v>2.8253424657534301</c:v>
                </c:pt>
                <c:pt idx="6">
                  <c:v>3.2941176470588198</c:v>
                </c:pt>
                <c:pt idx="7">
                  <c:v>2.91323622545915</c:v>
                </c:pt>
                <c:pt idx="8">
                  <c:v>2.6881720430107499</c:v>
                </c:pt>
                <c:pt idx="9">
                  <c:v>2.79605263157895</c:v>
                </c:pt>
                <c:pt idx="10">
                  <c:v>2.8971028971028998</c:v>
                </c:pt>
                <c:pt idx="11">
                  <c:v>3.3281331253250102</c:v>
                </c:pt>
                <c:pt idx="12">
                  <c:v>3.8883806038426401</c:v>
                </c:pt>
                <c:pt idx="13">
                  <c:v>3.86392272154557</c:v>
                </c:pt>
                <c:pt idx="14">
                  <c:v>4.0609137055837596</c:v>
                </c:pt>
                <c:pt idx="15">
                  <c:v>3.7572254335260098</c:v>
                </c:pt>
                <c:pt idx="16">
                  <c:v>3.2977386934673398</c:v>
                </c:pt>
                <c:pt idx="17">
                  <c:v>2.41699867197875</c:v>
                </c:pt>
                <c:pt idx="18">
                  <c:v>1.8220539517273999</c:v>
                </c:pt>
                <c:pt idx="19">
                  <c:v>1.7780634104541599</c:v>
                </c:pt>
                <c:pt idx="20">
                  <c:v>1.51826015592942</c:v>
                </c:pt>
                <c:pt idx="21">
                  <c:v>1.45056906940415</c:v>
                </c:pt>
                <c:pt idx="22">
                  <c:v>2.1019677996422201</c:v>
                </c:pt>
                <c:pt idx="23">
                  <c:v>2.38586919184432</c:v>
                </c:pt>
                <c:pt idx="24">
                  <c:v>2.6402226388757799</c:v>
                </c:pt>
                <c:pt idx="25">
                  <c:v>2.9300867267885402</c:v>
                </c:pt>
                <c:pt idx="26">
                  <c:v>3.3045420306994799</c:v>
                </c:pt>
                <c:pt idx="27">
                  <c:v>3.2966664036809101</c:v>
                </c:pt>
                <c:pt idx="28">
                  <c:v>3.42655950210774</c:v>
                </c:pt>
                <c:pt idx="29">
                  <c:v>3.4643712562036999</c:v>
                </c:pt>
                <c:pt idx="30">
                  <c:v>3.1885713065938099</c:v>
                </c:pt>
                <c:pt idx="31">
                  <c:v>3.1079467408565198</c:v>
                </c:pt>
                <c:pt idx="32">
                  <c:v>2.8712983034242199</c:v>
                </c:pt>
                <c:pt idx="33">
                  <c:v>2.8782874340733899</c:v>
                </c:pt>
                <c:pt idx="34">
                  <c:v>2.9226267977521898</c:v>
                </c:pt>
                <c:pt idx="35">
                  <c:v>2.9653968847247798</c:v>
                </c:pt>
                <c:pt idx="36">
                  <c:v>3.1848304839568802</c:v>
                </c:pt>
                <c:pt idx="37">
                  <c:v>3.04790975224511</c:v>
                </c:pt>
                <c:pt idx="38">
                  <c:v>3.4464146380798502</c:v>
                </c:pt>
                <c:pt idx="39">
                  <c:v>4.3262456016988802</c:v>
                </c:pt>
                <c:pt idx="40">
                  <c:v>4.7783734715411796</c:v>
                </c:pt>
                <c:pt idx="41">
                  <c:v>5.16323969287052</c:v>
                </c:pt>
                <c:pt idx="42">
                  <c:v>5.1563613684960803</c:v>
                </c:pt>
                <c:pt idx="43">
                  <c:v>4.9562560523591701</c:v>
                </c:pt>
                <c:pt idx="44">
                  <c:v>5.2665063441072499</c:v>
                </c:pt>
                <c:pt idx="45">
                  <c:v>5.4998227944794502</c:v>
                </c:pt>
                <c:pt idx="46">
                  <c:v>5.1496063907816501</c:v>
                </c:pt>
                <c:pt idx="47">
                  <c:v>5.0775062163140801</c:v>
                </c:pt>
                <c:pt idx="48">
                  <c:v>2.2136531398289598</c:v>
                </c:pt>
                <c:pt idx="49">
                  <c:v>2.9088023300526098</c:v>
                </c:pt>
                <c:pt idx="50">
                  <c:v>5.6077161151742798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45-FF44-9A25-DE9B69AD80A2}"/>
            </c:ext>
          </c:extLst>
        </c:ser>
        <c:ser>
          <c:idx val="2"/>
          <c:order val="2"/>
          <c:tx>
            <c:strRef>
              <c:f>'24'!$O$8</c:f>
              <c:strCache>
                <c:ptCount val="1"/>
                <c:pt idx="0">
                  <c:v>Francia</c:v>
                </c:pt>
              </c:strCache>
            </c:strRef>
          </c:tx>
          <c:spPr>
            <a:ln w="19050">
              <a:solidFill>
                <a:srgbClr val="538DD5">
                  <a:alpha val="100000"/>
                </a:srgbClr>
              </a:solidFill>
              <a:round/>
            </a:ln>
          </c:spPr>
          <c:marker>
            <c:symbol val="none"/>
          </c:marker>
          <c:cat>
            <c:strRef>
              <c:f>'24'!$B$10:$B$60</c:f>
              <c:strCache>
                <c:ptCount val="51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  <c:pt idx="44">
                  <c:v>2016</c:v>
                </c:pt>
                <c:pt idx="45">
                  <c:v>2017</c:v>
                </c:pt>
                <c:pt idx="46">
                  <c:v>2018</c:v>
                </c:pt>
                <c:pt idx="47">
                  <c:v>2019</c:v>
                </c:pt>
                <c:pt idx="48">
                  <c:v>2020</c:v>
                </c:pt>
                <c:pt idx="49">
                  <c:v>2021</c:v>
                </c:pt>
                <c:pt idx="50">
                  <c:v>2022</c:v>
                </c:pt>
              </c:strCache>
            </c:strRef>
          </c:cat>
          <c:val>
            <c:numRef>
              <c:f>'24'!$O$10:$O$60</c:f>
              <c:numCache>
                <c:formatCode>0.0</c:formatCode>
                <c:ptCount val="51"/>
                <c:pt idx="0">
                  <c:v>-5.5126791620727499E-2</c:v>
                </c:pt>
                <c:pt idx="1">
                  <c:v>0</c:v>
                </c:pt>
                <c:pt idx="2">
                  <c:v>0.206526228831062</c:v>
                </c:pt>
                <c:pt idx="3">
                  <c:v>0.30938466827088401</c:v>
                </c:pt>
                <c:pt idx="4">
                  <c:v>8.9659294680215398E-2</c:v>
                </c:pt>
                <c:pt idx="5">
                  <c:v>0.222841225626741</c:v>
                </c:pt>
                <c:pt idx="6">
                  <c:v>0.60240963855421703</c:v>
                </c:pt>
                <c:pt idx="7">
                  <c:v>0.60254407498326301</c:v>
                </c:pt>
                <c:pt idx="8">
                  <c:v>0.51495345612992605</c:v>
                </c:pt>
                <c:pt idx="9">
                  <c:v>0.16248420292471499</c:v>
                </c:pt>
                <c:pt idx="10">
                  <c:v>0.46846243935084397</c:v>
                </c:pt>
                <c:pt idx="11">
                  <c:v>1.1900983814662001</c:v>
                </c:pt>
                <c:pt idx="12">
                  <c:v>1.1409097644095401</c:v>
                </c:pt>
                <c:pt idx="13">
                  <c:v>0.82034454470877805</c:v>
                </c:pt>
                <c:pt idx="14">
                  <c:v>0.1654364978366</c:v>
                </c:pt>
                <c:pt idx="15">
                  <c:v>-0.25916327286190199</c:v>
                </c:pt>
                <c:pt idx="16">
                  <c:v>0.231884057971015</c:v>
                </c:pt>
                <c:pt idx="17">
                  <c:v>0.493986254295533</c:v>
                </c:pt>
                <c:pt idx="18">
                  <c:v>0.29014507253626898</c:v>
                </c:pt>
                <c:pt idx="19">
                  <c:v>0.486902327393125</c:v>
                </c:pt>
                <c:pt idx="20">
                  <c:v>0.57232530231699397</c:v>
                </c:pt>
                <c:pt idx="21">
                  <c:v>0.69948645298388501</c:v>
                </c:pt>
                <c:pt idx="22">
                  <c:v>0.71446797652462402</c:v>
                </c:pt>
                <c:pt idx="23">
                  <c:v>0.61578297422457995</c:v>
                </c:pt>
                <c:pt idx="24">
                  <c:v>0.59971287767801795</c:v>
                </c:pt>
                <c:pt idx="25">
                  <c:v>0.80099219477086003</c:v>
                </c:pt>
                <c:pt idx="26">
                  <c:v>0.90990483108621401</c:v>
                </c:pt>
                <c:pt idx="27">
                  <c:v>1.05524700588651</c:v>
                </c:pt>
                <c:pt idx="28">
                  <c:v>1.3528474859409501</c:v>
                </c:pt>
                <c:pt idx="29">
                  <c:v>1.1911975035756099</c:v>
                </c:pt>
                <c:pt idx="30">
                  <c:v>1.34523301942464</c:v>
                </c:pt>
                <c:pt idx="31">
                  <c:v>1.0952580111439101</c:v>
                </c:pt>
                <c:pt idx="32">
                  <c:v>1.0691782192569499</c:v>
                </c:pt>
                <c:pt idx="33">
                  <c:v>1.0138710746048101</c:v>
                </c:pt>
                <c:pt idx="34">
                  <c:v>0.93498853719203701</c:v>
                </c:pt>
                <c:pt idx="35">
                  <c:v>0.97854081674702298</c:v>
                </c:pt>
                <c:pt idx="36">
                  <c:v>1.0137624348768799</c:v>
                </c:pt>
                <c:pt idx="37">
                  <c:v>0.82993273160499104</c:v>
                </c:pt>
                <c:pt idx="38">
                  <c:v>0.75773484442604599</c:v>
                </c:pt>
                <c:pt idx="39">
                  <c:v>0.94540871923352898</c:v>
                </c:pt>
                <c:pt idx="40">
                  <c:v>1.21859207469921</c:v>
                </c:pt>
                <c:pt idx="41">
                  <c:v>0.96623400178255203</c:v>
                </c:pt>
                <c:pt idx="42">
                  <c:v>0.71300816600884298</c:v>
                </c:pt>
                <c:pt idx="43">
                  <c:v>0.51855140390969601</c:v>
                </c:pt>
                <c:pt idx="44">
                  <c:v>0.50095585348921201</c:v>
                </c:pt>
                <c:pt idx="45">
                  <c:v>0.55396862846839801</c:v>
                </c:pt>
                <c:pt idx="46">
                  <c:v>0.64909072291104097</c:v>
                </c:pt>
                <c:pt idx="47">
                  <c:v>0.47636336038824501</c:v>
                </c:pt>
                <c:pt idx="48">
                  <c:v>3.0890936012618699E-2</c:v>
                </c:pt>
                <c:pt idx="49">
                  <c:v>0.90507322196634998</c:v>
                </c:pt>
                <c:pt idx="50">
                  <c:v>1.5631512656625799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45-FF44-9A25-DE9B69AD80A2}"/>
            </c:ext>
          </c:extLst>
        </c:ser>
        <c:ser>
          <c:idx val="3"/>
          <c:order val="3"/>
          <c:tx>
            <c:strRef>
              <c:f>'24'!$P$8</c:f>
              <c:strCache>
                <c:ptCount val="1"/>
                <c:pt idx="0">
                  <c:v>Italia</c:v>
                </c:pt>
              </c:strCache>
            </c:strRef>
          </c:tx>
          <c:spPr>
            <a:ln w="28575">
              <a:solidFill>
                <a:srgbClr val="00324B">
                  <a:alpha val="100000"/>
                </a:srgbClr>
              </a:solidFill>
              <a:round/>
            </a:ln>
          </c:spPr>
          <c:marker>
            <c:symbol val="none"/>
          </c:marker>
          <c:cat>
            <c:strRef>
              <c:f>'24'!$B$10:$B$60</c:f>
              <c:strCache>
                <c:ptCount val="51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  <c:pt idx="44">
                  <c:v>2016</c:v>
                </c:pt>
                <c:pt idx="45">
                  <c:v>2017</c:v>
                </c:pt>
                <c:pt idx="46">
                  <c:v>2018</c:v>
                </c:pt>
                <c:pt idx="47">
                  <c:v>2019</c:v>
                </c:pt>
                <c:pt idx="48">
                  <c:v>2020</c:v>
                </c:pt>
                <c:pt idx="49">
                  <c:v>2021</c:v>
                </c:pt>
                <c:pt idx="50">
                  <c:v>2022</c:v>
                </c:pt>
              </c:strCache>
            </c:strRef>
          </c:cat>
          <c:val>
            <c:numRef>
              <c:f>'24'!$P$10:$P$60</c:f>
              <c:numCache>
                <c:formatCode>0.0</c:formatCode>
                <c:ptCount val="51"/>
                <c:pt idx="0">
                  <c:v>0.77339520494972902</c:v>
                </c:pt>
                <c:pt idx="1">
                  <c:v>0.49157303370786498</c:v>
                </c:pt>
                <c:pt idx="2">
                  <c:v>0.36809815950920199</c:v>
                </c:pt>
                <c:pt idx="3">
                  <c:v>0.49288061336254102</c:v>
                </c:pt>
                <c:pt idx="4">
                  <c:v>0.75150300601202402</c:v>
                </c:pt>
                <c:pt idx="5">
                  <c:v>0.981704596162428</c:v>
                </c:pt>
                <c:pt idx="6">
                  <c:v>1.2200081333875601</c:v>
                </c:pt>
                <c:pt idx="7">
                  <c:v>1.2955182072829099</c:v>
                </c:pt>
                <c:pt idx="8">
                  <c:v>0.93704245973645695</c:v>
                </c:pt>
                <c:pt idx="9">
                  <c:v>0.80456786919283696</c:v>
                </c:pt>
                <c:pt idx="10">
                  <c:v>0.82930200414651001</c:v>
                </c:pt>
                <c:pt idx="11">
                  <c:v>1.08827085852479</c:v>
                </c:pt>
                <c:pt idx="12">
                  <c:v>0.95547142599603396</c:v>
                </c:pt>
                <c:pt idx="13">
                  <c:v>1.0264176341914899</c:v>
                </c:pt>
                <c:pt idx="14">
                  <c:v>0.67484662576687104</c:v>
                </c:pt>
                <c:pt idx="15">
                  <c:v>0.55841924398625398</c:v>
                </c:pt>
                <c:pt idx="16">
                  <c:v>0.29115934356802498</c:v>
                </c:pt>
                <c:pt idx="17">
                  <c:v>0.414201183431953</c:v>
                </c:pt>
                <c:pt idx="18">
                  <c:v>0.441953217635011</c:v>
                </c:pt>
                <c:pt idx="19">
                  <c:v>0.41741204531902198</c:v>
                </c:pt>
                <c:pt idx="20">
                  <c:v>0.12767629149479501</c:v>
                </c:pt>
                <c:pt idx="21">
                  <c:v>0.384826827927433</c:v>
                </c:pt>
                <c:pt idx="22">
                  <c:v>0.51886282564047104</c:v>
                </c:pt>
                <c:pt idx="23">
                  <c:v>0.45880031299145002</c:v>
                </c:pt>
                <c:pt idx="24">
                  <c:v>0.50324074347258796</c:v>
                </c:pt>
                <c:pt idx="25">
                  <c:v>0.599305665774577</c:v>
                </c:pt>
                <c:pt idx="26">
                  <c:v>0.30051080843789002</c:v>
                </c:pt>
                <c:pt idx="27">
                  <c:v>2.55967432228838E-2</c:v>
                </c:pt>
                <c:pt idx="28">
                  <c:v>8.2149770654819695E-2</c:v>
                </c:pt>
                <c:pt idx="29">
                  <c:v>-4.1521717660294499E-2</c:v>
                </c:pt>
                <c:pt idx="30">
                  <c:v>-0.25192946330514798</c:v>
                </c:pt>
                <c:pt idx="31">
                  <c:v>-0.20922164100319701</c:v>
                </c:pt>
                <c:pt idx="32">
                  <c:v>4.8866674607988797E-2</c:v>
                </c:pt>
                <c:pt idx="33">
                  <c:v>-7.4462621498032205E-2</c:v>
                </c:pt>
                <c:pt idx="34">
                  <c:v>-0.12102247536335101</c:v>
                </c:pt>
                <c:pt idx="35">
                  <c:v>-0.46991658243746498</c:v>
                </c:pt>
                <c:pt idx="36">
                  <c:v>-0.63100102497442401</c:v>
                </c:pt>
                <c:pt idx="37">
                  <c:v>-0.64707318577790696</c:v>
                </c:pt>
                <c:pt idx="38">
                  <c:v>-0.62385207680306698</c:v>
                </c:pt>
                <c:pt idx="39">
                  <c:v>-0.43155572219973398</c:v>
                </c:pt>
                <c:pt idx="40">
                  <c:v>-5.1638840608296897E-2</c:v>
                </c:pt>
                <c:pt idx="41">
                  <c:v>3.7042289161384898E-2</c:v>
                </c:pt>
                <c:pt idx="42">
                  <c:v>-0.13664694283957299</c:v>
                </c:pt>
                <c:pt idx="43">
                  <c:v>-0.25703852043821401</c:v>
                </c:pt>
                <c:pt idx="44">
                  <c:v>-0.24777289220555301</c:v>
                </c:pt>
                <c:pt idx="45">
                  <c:v>-0.26763902280373397</c:v>
                </c:pt>
                <c:pt idx="46">
                  <c:v>-0.190765314855353</c:v>
                </c:pt>
                <c:pt idx="47">
                  <c:v>-5.5058070624276097E-2</c:v>
                </c:pt>
                <c:pt idx="48">
                  <c:v>-0.51039591033154796</c:v>
                </c:pt>
                <c:pt idx="49">
                  <c:v>-0.49525213262366102</c:v>
                </c:pt>
                <c:pt idx="50">
                  <c:v>-0.57264935441639198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D45-FF44-9A25-DE9B69AD8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1"/>
        <c:axId val="2222"/>
      </c:lineChart>
      <c:catAx>
        <c:axId val="1111"/>
        <c:scaling>
          <c:orientation val="minMax"/>
        </c:scaling>
        <c:delete val="0"/>
        <c:axPos val="b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low"/>
        <c:spPr>
          <a:noFill/>
          <a:ln w="9525" cap="flat">
            <a:solidFill>
              <a:srgbClr val="000000">
                <a:alpha val="100000"/>
              </a:srgbClr>
            </a:solidFill>
            <a:round/>
          </a:ln>
        </c:spPr>
        <c:txPr>
          <a:bodyPr rot="0" vert="horz" anchor="ctr" anchorCtr="1"/>
          <a:lstStyle/>
          <a:p>
            <a:pPr>
              <a:defRPr sz="700" b="0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endParaRPr lang="it-IT"/>
          </a:p>
        </c:txPr>
        <c:crossAx val="2222"/>
        <c:crosses val="autoZero"/>
        <c:auto val="1"/>
        <c:lblAlgn val="ctr"/>
        <c:lblOffset val="0"/>
        <c:tickLblSkip val="10"/>
        <c:tickMarkSkip val="5"/>
        <c:noMultiLvlLbl val="1"/>
      </c:catAx>
      <c:valAx>
        <c:axId val="2222"/>
        <c:scaling>
          <c:orientation val="minMax"/>
        </c:scaling>
        <c:delete val="0"/>
        <c:axPos val="l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title>
          <c:tx>
            <c:rich>
              <a:bodyPr rot="0" vert="horz" anchor="ctr" anchorCtr="1"/>
              <a:lstStyle/>
              <a:p>
                <a:pPr>
                  <a:defRPr sz="1000" b="0" i="0" u="none" baseline="0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r>
                  <a:rPr lang="ko-KR" altLang="en-US" sz="1000" b="0" i="0" u="none" baseline="0">
                    <a:solidFill>
                      <a:srgbClr val="000000"/>
                    </a:solidFill>
                    <a:latin typeface="Calibri"/>
                    <a:ea typeface="Calibri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6.5885411262679522E-2"/>
              <c:y val="5.4780136097353299E-2"/>
            </c:manualLayout>
          </c:layout>
          <c:overlay val="0"/>
          <c:spPr>
            <a:noFill/>
            <a:ln>
              <a:noFill/>
              <a:round/>
            </a:ln>
          </c:spPr>
        </c:title>
        <c:numFmt formatCode="0" sourceLinked="0"/>
        <c:majorTickMark val="none"/>
        <c:minorTickMark val="none"/>
        <c:tickLblPos val="nextTo"/>
        <c:spPr>
          <a:noFill/>
          <a:ln>
            <a:noFill/>
            <a:round/>
          </a:ln>
        </c:spPr>
        <c:txPr>
          <a:bodyPr/>
          <a:lstStyle/>
          <a:p>
            <a:pPr>
              <a:defRPr sz="700" b="0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endParaRPr lang="it-IT"/>
          </a:p>
        </c:txPr>
        <c:crossAx val="1111"/>
        <c:crosses val="autoZero"/>
        <c:crossBetween val="midCat"/>
      </c:valAx>
      <c:spPr>
        <a:solidFill>
          <a:srgbClr val="EAEAEA">
            <a:alpha val="100000"/>
          </a:srgbClr>
        </a:solidFill>
        <a:ln w="9525" cap="flat">
          <a:solidFill>
            <a:srgbClr val="FFFFFF">
              <a:alpha val="100000"/>
            </a:srgbClr>
          </a:solidFill>
          <a:round/>
        </a:ln>
      </c:spPr>
    </c:plotArea>
    <c:legend>
      <c:legendPos val="t"/>
      <c:layout>
        <c:manualLayout>
          <c:xMode val="edge"/>
          <c:yMode val="edge"/>
          <c:x val="0.13319653189004824"/>
          <c:y val="0"/>
          <c:w val="0.85938817590320082"/>
          <c:h val="0.13584840438816051"/>
        </c:manualLayout>
      </c:layout>
      <c:overlay val="1"/>
      <c:spPr>
        <a:noFill/>
        <a:ln>
          <a:noFill/>
          <a:round/>
        </a:ln>
      </c:spPr>
      <c:txPr>
        <a:bodyPr rot="0" vert="horz" anchor="ctr" anchorCtr="1"/>
        <a:lstStyle/>
        <a:p>
          <a:pPr>
            <a:defRPr sz="700" b="0" i="0" u="none" baseline="0">
              <a:solidFill>
                <a:srgbClr val="000000"/>
              </a:solidFill>
              <a:latin typeface="Arial"/>
              <a:ea typeface="Arial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>
        <a:alpha val="100000"/>
      </a:srgbClr>
    </a:solidFill>
    <a:ln>
      <a:noFill/>
      <a:round/>
    </a:ln>
  </c:spPr>
  <c:txPr>
    <a:bodyPr/>
    <a:lstStyle/>
    <a:p>
      <a:pPr>
        <a:defRPr sz="700" b="0" i="0" u="none" baseline="0">
          <a:solidFill>
            <a:srgbClr val="000000"/>
          </a:solidFill>
          <a:latin typeface="Arial"/>
          <a:ea typeface="Arial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4.7232791017950096E-2"/>
          <c:y val="0.14930516832576113"/>
          <c:w val="0.93160278896307769"/>
          <c:h val="0.7079860387159756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'25'!$C$9</c:f>
              <c:strCache>
                <c:ptCount val="1"/>
                <c:pt idx="0">
                  <c:v>Viaggi</c:v>
                </c:pt>
              </c:strCache>
            </c:strRef>
          </c:tx>
          <c:spPr>
            <a:solidFill>
              <a:srgbClr val="92D050"/>
            </a:solidFill>
            <a:ln w="3175" cap="flat">
              <a:solidFill>
                <a:srgbClr val="808080">
                  <a:alpha val="100000"/>
                </a:srgbClr>
              </a:solidFill>
              <a:round/>
            </a:ln>
          </c:spPr>
          <c:invertIfNegative val="1"/>
          <c:cat>
            <c:multiLvlStrRef>
              <c:f>'25'!$D$5:$V$6</c:f>
              <c:multiLvlStrCache>
                <c:ptCount val="19"/>
                <c:lvl>
                  <c:pt idx="0">
                    <c:v>2001</c:v>
                  </c:pt>
                  <c:pt idx="1">
                    <c:v>2010</c:v>
                  </c:pt>
                  <c:pt idx="2">
                    <c:v>2019</c:v>
                  </c:pt>
                  <c:pt idx="3">
                    <c:v>2022</c:v>
                  </c:pt>
                  <c:pt idx="5">
                    <c:v>2001</c:v>
                  </c:pt>
                  <c:pt idx="6">
                    <c:v>2010</c:v>
                  </c:pt>
                  <c:pt idx="7">
                    <c:v>2019</c:v>
                  </c:pt>
                  <c:pt idx="8">
                    <c:v>2022</c:v>
                  </c:pt>
                  <c:pt idx="10">
                    <c:v>2001</c:v>
                  </c:pt>
                  <c:pt idx="11">
                    <c:v>2010</c:v>
                  </c:pt>
                  <c:pt idx="12">
                    <c:v>2019</c:v>
                  </c:pt>
                  <c:pt idx="13">
                    <c:v>2022</c:v>
                  </c:pt>
                  <c:pt idx="15">
                    <c:v>2001</c:v>
                  </c:pt>
                  <c:pt idx="16">
                    <c:v>2010</c:v>
                  </c:pt>
                  <c:pt idx="17">
                    <c:v>2019</c:v>
                  </c:pt>
                  <c:pt idx="18">
                    <c:v>2022</c:v>
                  </c:pt>
                </c:lvl>
                <c:lvl>
                  <c:pt idx="0">
                    <c:v>Germania</c:v>
                  </c:pt>
                  <c:pt idx="3">
                    <c:v> </c:v>
                  </c:pt>
                  <c:pt idx="5">
                    <c:v>Francia</c:v>
                  </c:pt>
                  <c:pt idx="8">
                    <c:v> </c:v>
                  </c:pt>
                  <c:pt idx="10">
                    <c:v>Italia</c:v>
                  </c:pt>
                  <c:pt idx="13">
                    <c:v> </c:v>
                  </c:pt>
                  <c:pt idx="15">
                    <c:v>Spagna</c:v>
                  </c:pt>
                </c:lvl>
              </c:multiLvlStrCache>
            </c:multiLvlStrRef>
          </c:cat>
          <c:val>
            <c:numRef>
              <c:f>'25'!$D$9:$V$9</c:f>
              <c:numCache>
                <c:formatCode>0.0</c:formatCode>
                <c:ptCount val="19"/>
                <c:pt idx="0">
                  <c:v>21.461108491728201</c:v>
                </c:pt>
                <c:pt idx="1">
                  <c:v>15.7448702648284</c:v>
                </c:pt>
                <c:pt idx="2">
                  <c:v>11.9</c:v>
                </c:pt>
                <c:pt idx="3">
                  <c:v>7.5</c:v>
                </c:pt>
                <c:pt idx="5">
                  <c:v>37.8436974077649</c:v>
                </c:pt>
                <c:pt idx="6">
                  <c:v>23.355087716443201</c:v>
                </c:pt>
                <c:pt idx="7">
                  <c:v>21.518223921528499</c:v>
                </c:pt>
                <c:pt idx="8">
                  <c:v>17.7460316466201</c:v>
                </c:pt>
                <c:pt idx="10">
                  <c:v>45.417334315318598</c:v>
                </c:pt>
                <c:pt idx="11">
                  <c:v>38.715435830902898</c:v>
                </c:pt>
                <c:pt idx="12">
                  <c:v>40.7495709090106</c:v>
                </c:pt>
                <c:pt idx="13">
                  <c:v>36.0101321284316</c:v>
                </c:pt>
                <c:pt idx="15">
                  <c:v>54.956560839374902</c:v>
                </c:pt>
                <c:pt idx="16">
                  <c:v>51.6805538589755</c:v>
                </c:pt>
                <c:pt idx="17">
                  <c:v>50.992945143558401</c:v>
                </c:pt>
                <c:pt idx="18">
                  <c:v>43.318730834219899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 cap="flat">
                    <a:solidFill>
                      <a:srgbClr val="808080">
                        <a:alpha val="100000"/>
                      </a:srgbClr>
                    </a:solidFill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7273-E64A-BBAF-AB7591F8E5F3}"/>
            </c:ext>
          </c:extLst>
        </c:ser>
        <c:ser>
          <c:idx val="0"/>
          <c:order val="1"/>
          <c:tx>
            <c:strRef>
              <c:f>'25'!$C$7</c:f>
              <c:strCache>
                <c:ptCount val="1"/>
                <c:pt idx="0">
                  <c:v>Manif.e riparaz.</c:v>
                </c:pt>
              </c:strCache>
            </c:strRef>
          </c:tx>
          <c:spPr>
            <a:solidFill>
              <a:srgbClr val="4472C4"/>
            </a:solidFill>
            <a:ln w="3175" cap="flat">
              <a:solidFill>
                <a:srgbClr val="808080">
                  <a:alpha val="100000"/>
                </a:srgbClr>
              </a:solidFill>
              <a:round/>
            </a:ln>
          </c:spPr>
          <c:invertIfNegative val="1"/>
          <c:cat>
            <c:multiLvlStrRef>
              <c:f>'25'!$D$5:$V$6</c:f>
              <c:multiLvlStrCache>
                <c:ptCount val="19"/>
                <c:lvl>
                  <c:pt idx="0">
                    <c:v>2001</c:v>
                  </c:pt>
                  <c:pt idx="1">
                    <c:v>2010</c:v>
                  </c:pt>
                  <c:pt idx="2">
                    <c:v>2019</c:v>
                  </c:pt>
                  <c:pt idx="3">
                    <c:v>2022</c:v>
                  </c:pt>
                  <c:pt idx="5">
                    <c:v>2001</c:v>
                  </c:pt>
                  <c:pt idx="6">
                    <c:v>2010</c:v>
                  </c:pt>
                  <c:pt idx="7">
                    <c:v>2019</c:v>
                  </c:pt>
                  <c:pt idx="8">
                    <c:v>2022</c:v>
                  </c:pt>
                  <c:pt idx="10">
                    <c:v>2001</c:v>
                  </c:pt>
                  <c:pt idx="11">
                    <c:v>2010</c:v>
                  </c:pt>
                  <c:pt idx="12">
                    <c:v>2019</c:v>
                  </c:pt>
                  <c:pt idx="13">
                    <c:v>2022</c:v>
                  </c:pt>
                  <c:pt idx="15">
                    <c:v>2001</c:v>
                  </c:pt>
                  <c:pt idx="16">
                    <c:v>2010</c:v>
                  </c:pt>
                  <c:pt idx="17">
                    <c:v>2019</c:v>
                  </c:pt>
                  <c:pt idx="18">
                    <c:v>2022</c:v>
                  </c:pt>
                </c:lvl>
                <c:lvl>
                  <c:pt idx="0">
                    <c:v>Germania</c:v>
                  </c:pt>
                  <c:pt idx="3">
                    <c:v> </c:v>
                  </c:pt>
                  <c:pt idx="5">
                    <c:v>Francia</c:v>
                  </c:pt>
                  <c:pt idx="8">
                    <c:v> </c:v>
                  </c:pt>
                  <c:pt idx="10">
                    <c:v>Italia</c:v>
                  </c:pt>
                  <c:pt idx="13">
                    <c:v> </c:v>
                  </c:pt>
                  <c:pt idx="15">
                    <c:v>Spagna</c:v>
                  </c:pt>
                </c:lvl>
              </c:multiLvlStrCache>
            </c:multiLvlStrRef>
          </c:cat>
          <c:val>
            <c:numRef>
              <c:f>'25'!$D$7:$V$7</c:f>
              <c:numCache>
                <c:formatCode>0.0</c:formatCode>
                <c:ptCount val="19"/>
                <c:pt idx="0">
                  <c:v>0</c:v>
                </c:pt>
                <c:pt idx="1">
                  <c:v>3.8593258838576601</c:v>
                </c:pt>
                <c:pt idx="2">
                  <c:v>7</c:v>
                </c:pt>
                <c:pt idx="3">
                  <c:v>6.4</c:v>
                </c:pt>
                <c:pt idx="5">
                  <c:v>0</c:v>
                </c:pt>
                <c:pt idx="6">
                  <c:v>4.4136531601061897</c:v>
                </c:pt>
                <c:pt idx="7">
                  <c:v>7.8</c:v>
                </c:pt>
                <c:pt idx="8">
                  <c:v>7.9006948728467199</c:v>
                </c:pt>
                <c:pt idx="10">
                  <c:v>0</c:v>
                </c:pt>
                <c:pt idx="11">
                  <c:v>4.4154000506947799</c:v>
                </c:pt>
                <c:pt idx="12">
                  <c:v>5.9794956134299504</c:v>
                </c:pt>
                <c:pt idx="13">
                  <c:v>6.2872253029369496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 cap="flat">
                    <a:solidFill>
                      <a:srgbClr val="808080">
                        <a:alpha val="100000"/>
                      </a:srgbClr>
                    </a:solidFill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7273-E64A-BBAF-AB7591F8E5F3}"/>
            </c:ext>
          </c:extLst>
        </c:ser>
        <c:ser>
          <c:idx val="1"/>
          <c:order val="2"/>
          <c:tx>
            <c:strRef>
              <c:f>'25'!$C$8</c:f>
              <c:strCache>
                <c:ptCount val="1"/>
                <c:pt idx="0">
                  <c:v>Trasporti</c:v>
                </c:pt>
              </c:strCache>
            </c:strRef>
          </c:tx>
          <c:spPr>
            <a:solidFill>
              <a:srgbClr val="BFBFBF"/>
            </a:solidFill>
            <a:ln w="3175" cap="flat">
              <a:solidFill>
                <a:srgbClr val="808080">
                  <a:alpha val="100000"/>
                </a:srgbClr>
              </a:solidFill>
              <a:round/>
            </a:ln>
          </c:spPr>
          <c:invertIfNegative val="1"/>
          <c:cat>
            <c:multiLvlStrRef>
              <c:f>'25'!$D$5:$V$6</c:f>
              <c:multiLvlStrCache>
                <c:ptCount val="19"/>
                <c:lvl>
                  <c:pt idx="0">
                    <c:v>2001</c:v>
                  </c:pt>
                  <c:pt idx="1">
                    <c:v>2010</c:v>
                  </c:pt>
                  <c:pt idx="2">
                    <c:v>2019</c:v>
                  </c:pt>
                  <c:pt idx="3">
                    <c:v>2022</c:v>
                  </c:pt>
                  <c:pt idx="5">
                    <c:v>2001</c:v>
                  </c:pt>
                  <c:pt idx="6">
                    <c:v>2010</c:v>
                  </c:pt>
                  <c:pt idx="7">
                    <c:v>2019</c:v>
                  </c:pt>
                  <c:pt idx="8">
                    <c:v>2022</c:v>
                  </c:pt>
                  <c:pt idx="10">
                    <c:v>2001</c:v>
                  </c:pt>
                  <c:pt idx="11">
                    <c:v>2010</c:v>
                  </c:pt>
                  <c:pt idx="12">
                    <c:v>2019</c:v>
                  </c:pt>
                  <c:pt idx="13">
                    <c:v>2022</c:v>
                  </c:pt>
                  <c:pt idx="15">
                    <c:v>2001</c:v>
                  </c:pt>
                  <c:pt idx="16">
                    <c:v>2010</c:v>
                  </c:pt>
                  <c:pt idx="17">
                    <c:v>2019</c:v>
                  </c:pt>
                  <c:pt idx="18">
                    <c:v>2022</c:v>
                  </c:pt>
                </c:lvl>
                <c:lvl>
                  <c:pt idx="0">
                    <c:v>Germania</c:v>
                  </c:pt>
                  <c:pt idx="3">
                    <c:v> </c:v>
                  </c:pt>
                  <c:pt idx="5">
                    <c:v>Francia</c:v>
                  </c:pt>
                  <c:pt idx="8">
                    <c:v> </c:v>
                  </c:pt>
                  <c:pt idx="10">
                    <c:v>Italia</c:v>
                  </c:pt>
                  <c:pt idx="13">
                    <c:v> </c:v>
                  </c:pt>
                  <c:pt idx="15">
                    <c:v>Spagna</c:v>
                  </c:pt>
                </c:lvl>
              </c:multiLvlStrCache>
            </c:multiLvlStrRef>
          </c:cat>
          <c:val>
            <c:numRef>
              <c:f>'25'!$D$8:$V$8</c:f>
              <c:numCache>
                <c:formatCode>0.0</c:formatCode>
                <c:ptCount val="19"/>
                <c:pt idx="0">
                  <c:v>24.3741728263265</c:v>
                </c:pt>
                <c:pt idx="1">
                  <c:v>25.320958264393099</c:v>
                </c:pt>
                <c:pt idx="2">
                  <c:v>19.899999999999999</c:v>
                </c:pt>
                <c:pt idx="3">
                  <c:v>26.5</c:v>
                </c:pt>
                <c:pt idx="5">
                  <c:v>22.622617976910799</c:v>
                </c:pt>
                <c:pt idx="6">
                  <c:v>21.4097085056524</c:v>
                </c:pt>
                <c:pt idx="7">
                  <c:v>15.7</c:v>
                </c:pt>
                <c:pt idx="8">
                  <c:v>25.744741481622999</c:v>
                </c:pt>
                <c:pt idx="10">
                  <c:v>14.4772756661096</c:v>
                </c:pt>
                <c:pt idx="11">
                  <c:v>14.9075822359362</c:v>
                </c:pt>
                <c:pt idx="12">
                  <c:v>12.430945324701799</c:v>
                </c:pt>
                <c:pt idx="13">
                  <c:v>11.463681796398999</c:v>
                </c:pt>
                <c:pt idx="15">
                  <c:v>15.848468797224699</c:v>
                </c:pt>
                <c:pt idx="16">
                  <c:v>14.091742837615699</c:v>
                </c:pt>
                <c:pt idx="17">
                  <c:v>12.011111040812001</c:v>
                </c:pt>
                <c:pt idx="18">
                  <c:v>13.377558044934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 cap="flat">
                    <a:solidFill>
                      <a:srgbClr val="808080">
                        <a:alpha val="100000"/>
                      </a:srgbClr>
                    </a:solidFill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7273-E64A-BBAF-AB7591F8E5F3}"/>
            </c:ext>
          </c:extLst>
        </c:ser>
        <c:ser>
          <c:idx val="3"/>
          <c:order val="3"/>
          <c:tx>
            <c:strRef>
              <c:f>'25'!$C$10</c:f>
              <c:strCache>
                <c:ptCount val="1"/>
                <c:pt idx="0">
                  <c:v>Costruzioni</c:v>
                </c:pt>
              </c:strCache>
            </c:strRef>
          </c:tx>
          <c:spPr>
            <a:solidFill>
              <a:srgbClr val="00B050"/>
            </a:solidFill>
            <a:ln w="3175" cap="flat">
              <a:solidFill>
                <a:srgbClr val="808080">
                  <a:alpha val="100000"/>
                </a:srgbClr>
              </a:solidFill>
              <a:round/>
            </a:ln>
          </c:spPr>
          <c:invertIfNegative val="1"/>
          <c:cat>
            <c:multiLvlStrRef>
              <c:f>'25'!$D$5:$V$6</c:f>
              <c:multiLvlStrCache>
                <c:ptCount val="19"/>
                <c:lvl>
                  <c:pt idx="0">
                    <c:v>2001</c:v>
                  </c:pt>
                  <c:pt idx="1">
                    <c:v>2010</c:v>
                  </c:pt>
                  <c:pt idx="2">
                    <c:v>2019</c:v>
                  </c:pt>
                  <c:pt idx="3">
                    <c:v>2022</c:v>
                  </c:pt>
                  <c:pt idx="5">
                    <c:v>2001</c:v>
                  </c:pt>
                  <c:pt idx="6">
                    <c:v>2010</c:v>
                  </c:pt>
                  <c:pt idx="7">
                    <c:v>2019</c:v>
                  </c:pt>
                  <c:pt idx="8">
                    <c:v>2022</c:v>
                  </c:pt>
                  <c:pt idx="10">
                    <c:v>2001</c:v>
                  </c:pt>
                  <c:pt idx="11">
                    <c:v>2010</c:v>
                  </c:pt>
                  <c:pt idx="12">
                    <c:v>2019</c:v>
                  </c:pt>
                  <c:pt idx="13">
                    <c:v>2022</c:v>
                  </c:pt>
                  <c:pt idx="15">
                    <c:v>2001</c:v>
                  </c:pt>
                  <c:pt idx="16">
                    <c:v>2010</c:v>
                  </c:pt>
                  <c:pt idx="17">
                    <c:v>2019</c:v>
                  </c:pt>
                  <c:pt idx="18">
                    <c:v>2022</c:v>
                  </c:pt>
                </c:lvl>
                <c:lvl>
                  <c:pt idx="0">
                    <c:v>Germania</c:v>
                  </c:pt>
                  <c:pt idx="3">
                    <c:v> </c:v>
                  </c:pt>
                  <c:pt idx="5">
                    <c:v>Francia</c:v>
                  </c:pt>
                  <c:pt idx="8">
                    <c:v> </c:v>
                  </c:pt>
                  <c:pt idx="10">
                    <c:v>Italia</c:v>
                  </c:pt>
                  <c:pt idx="13">
                    <c:v> </c:v>
                  </c:pt>
                  <c:pt idx="15">
                    <c:v>Spagna</c:v>
                  </c:pt>
                </c:lvl>
              </c:multiLvlStrCache>
            </c:multiLvlStrRef>
          </c:cat>
          <c:val>
            <c:numRef>
              <c:f>'25'!$D$10:$V$10</c:f>
              <c:numCache>
                <c:formatCode>0.0</c:formatCode>
                <c:ptCount val="19"/>
                <c:pt idx="0">
                  <c:v>5.0949384526825803</c:v>
                </c:pt>
                <c:pt idx="1">
                  <c:v>0</c:v>
                </c:pt>
                <c:pt idx="2">
                  <c:v>0.66824864044715204</c:v>
                </c:pt>
                <c:pt idx="3">
                  <c:v>0.6</c:v>
                </c:pt>
                <c:pt idx="5">
                  <c:v>3.5080620629576398</c:v>
                </c:pt>
                <c:pt idx="6">
                  <c:v>2.2904636386600501</c:v>
                </c:pt>
                <c:pt idx="7">
                  <c:v>0.75179128877964796</c:v>
                </c:pt>
                <c:pt idx="8">
                  <c:v>0.34821929047188099</c:v>
                </c:pt>
                <c:pt idx="10">
                  <c:v>2.8700476500724599</c:v>
                </c:pt>
                <c:pt idx="11">
                  <c:v>0.123594736470473</c:v>
                </c:pt>
                <c:pt idx="12">
                  <c:v>0.613972637516074</c:v>
                </c:pt>
                <c:pt idx="13">
                  <c:v>0.30892722667214401</c:v>
                </c:pt>
                <c:pt idx="15">
                  <c:v>1.3682126042334599</c:v>
                </c:pt>
                <c:pt idx="16">
                  <c:v>2.8068287531065899</c:v>
                </c:pt>
                <c:pt idx="17">
                  <c:v>0.80752384078000095</c:v>
                </c:pt>
                <c:pt idx="18">
                  <c:v>0.56824582264221801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 cap="flat">
                    <a:solidFill>
                      <a:srgbClr val="808080">
                        <a:alpha val="100000"/>
                      </a:srgbClr>
                    </a:solidFill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3-7273-E64A-BBAF-AB7591F8E5F3}"/>
            </c:ext>
          </c:extLst>
        </c:ser>
        <c:ser>
          <c:idx val="4"/>
          <c:order val="4"/>
          <c:tx>
            <c:strRef>
              <c:f>'25'!$C$11</c:f>
              <c:strCache>
                <c:ptCount val="1"/>
                <c:pt idx="0">
                  <c:v>Finanza e assic.</c:v>
                </c:pt>
              </c:strCache>
            </c:strRef>
          </c:tx>
          <c:spPr>
            <a:solidFill>
              <a:srgbClr val="FFC000"/>
            </a:solidFill>
            <a:ln w="3175" cap="flat">
              <a:solidFill>
                <a:srgbClr val="808080">
                  <a:alpha val="100000"/>
                </a:srgbClr>
              </a:solidFill>
              <a:round/>
            </a:ln>
          </c:spPr>
          <c:invertIfNegative val="1"/>
          <c:cat>
            <c:multiLvlStrRef>
              <c:f>'25'!$D$5:$V$6</c:f>
              <c:multiLvlStrCache>
                <c:ptCount val="19"/>
                <c:lvl>
                  <c:pt idx="0">
                    <c:v>2001</c:v>
                  </c:pt>
                  <c:pt idx="1">
                    <c:v>2010</c:v>
                  </c:pt>
                  <c:pt idx="2">
                    <c:v>2019</c:v>
                  </c:pt>
                  <c:pt idx="3">
                    <c:v>2022</c:v>
                  </c:pt>
                  <c:pt idx="5">
                    <c:v>2001</c:v>
                  </c:pt>
                  <c:pt idx="6">
                    <c:v>2010</c:v>
                  </c:pt>
                  <c:pt idx="7">
                    <c:v>2019</c:v>
                  </c:pt>
                  <c:pt idx="8">
                    <c:v>2022</c:v>
                  </c:pt>
                  <c:pt idx="10">
                    <c:v>2001</c:v>
                  </c:pt>
                  <c:pt idx="11">
                    <c:v>2010</c:v>
                  </c:pt>
                  <c:pt idx="12">
                    <c:v>2019</c:v>
                  </c:pt>
                  <c:pt idx="13">
                    <c:v>2022</c:v>
                  </c:pt>
                  <c:pt idx="15">
                    <c:v>2001</c:v>
                  </c:pt>
                  <c:pt idx="16">
                    <c:v>2010</c:v>
                  </c:pt>
                  <c:pt idx="17">
                    <c:v>2019</c:v>
                  </c:pt>
                  <c:pt idx="18">
                    <c:v>2022</c:v>
                  </c:pt>
                </c:lvl>
                <c:lvl>
                  <c:pt idx="0">
                    <c:v>Germania</c:v>
                  </c:pt>
                  <c:pt idx="3">
                    <c:v> </c:v>
                  </c:pt>
                  <c:pt idx="5">
                    <c:v>Francia</c:v>
                  </c:pt>
                  <c:pt idx="8">
                    <c:v> </c:v>
                  </c:pt>
                  <c:pt idx="10">
                    <c:v>Italia</c:v>
                  </c:pt>
                  <c:pt idx="13">
                    <c:v> </c:v>
                  </c:pt>
                  <c:pt idx="15">
                    <c:v>Spagna</c:v>
                  </c:pt>
                </c:lvl>
              </c:multiLvlStrCache>
            </c:multiLvlStrRef>
          </c:cat>
          <c:val>
            <c:numRef>
              <c:f>'25'!$D$11:$V$11</c:f>
              <c:numCache>
                <c:formatCode>0.0</c:formatCode>
                <c:ptCount val="19"/>
                <c:pt idx="0">
                  <c:v>5.9070206877075098</c:v>
                </c:pt>
                <c:pt idx="1">
                  <c:v>13.084511264180501</c:v>
                </c:pt>
                <c:pt idx="2">
                  <c:v>11.3</c:v>
                </c:pt>
                <c:pt idx="3">
                  <c:v>11.5</c:v>
                </c:pt>
                <c:pt idx="5">
                  <c:v>2.4748828473325202</c:v>
                </c:pt>
                <c:pt idx="6">
                  <c:v>5.7452566303020998</c:v>
                </c:pt>
                <c:pt idx="7">
                  <c:v>9.0211161559265207</c:v>
                </c:pt>
                <c:pt idx="8">
                  <c:v>8.4687432477711795</c:v>
                </c:pt>
                <c:pt idx="10">
                  <c:v>2.6583232974989999</c:v>
                </c:pt>
                <c:pt idx="11">
                  <c:v>6.9288443795318102</c:v>
                </c:pt>
                <c:pt idx="12">
                  <c:v>6.8757576928241999</c:v>
                </c:pt>
                <c:pt idx="13">
                  <c:v>7.6504415691106997</c:v>
                </c:pt>
                <c:pt idx="15">
                  <c:v>5.3791924284254504</c:v>
                </c:pt>
                <c:pt idx="16">
                  <c:v>3.84496435659557</c:v>
                </c:pt>
                <c:pt idx="17">
                  <c:v>3</c:v>
                </c:pt>
                <c:pt idx="18">
                  <c:v>3.8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 cap="flat">
                    <a:solidFill>
                      <a:srgbClr val="808080">
                        <a:alpha val="100000"/>
                      </a:srgbClr>
                    </a:solidFill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4-7273-E64A-BBAF-AB7591F8E5F3}"/>
            </c:ext>
          </c:extLst>
        </c:ser>
        <c:ser>
          <c:idx val="5"/>
          <c:order val="5"/>
          <c:tx>
            <c:strRef>
              <c:f>'25'!$C$12</c:f>
              <c:strCache>
                <c:ptCount val="1"/>
                <c:pt idx="0">
                  <c:v>Dir.propr.intellettuale</c:v>
                </c:pt>
              </c:strCache>
            </c:strRef>
          </c:tx>
          <c:spPr>
            <a:solidFill>
              <a:srgbClr val="FF0000"/>
            </a:solidFill>
            <a:ln w="3175" cap="flat">
              <a:solidFill>
                <a:srgbClr val="808080">
                  <a:alpha val="100000"/>
                </a:srgbClr>
              </a:solidFill>
              <a:round/>
            </a:ln>
          </c:spPr>
          <c:invertIfNegative val="1"/>
          <c:cat>
            <c:multiLvlStrRef>
              <c:f>'25'!$D$5:$V$6</c:f>
              <c:multiLvlStrCache>
                <c:ptCount val="19"/>
                <c:lvl>
                  <c:pt idx="0">
                    <c:v>2001</c:v>
                  </c:pt>
                  <c:pt idx="1">
                    <c:v>2010</c:v>
                  </c:pt>
                  <c:pt idx="2">
                    <c:v>2019</c:v>
                  </c:pt>
                  <c:pt idx="3">
                    <c:v>2022</c:v>
                  </c:pt>
                  <c:pt idx="5">
                    <c:v>2001</c:v>
                  </c:pt>
                  <c:pt idx="6">
                    <c:v>2010</c:v>
                  </c:pt>
                  <c:pt idx="7">
                    <c:v>2019</c:v>
                  </c:pt>
                  <c:pt idx="8">
                    <c:v>2022</c:v>
                  </c:pt>
                  <c:pt idx="10">
                    <c:v>2001</c:v>
                  </c:pt>
                  <c:pt idx="11">
                    <c:v>2010</c:v>
                  </c:pt>
                  <c:pt idx="12">
                    <c:v>2019</c:v>
                  </c:pt>
                  <c:pt idx="13">
                    <c:v>2022</c:v>
                  </c:pt>
                  <c:pt idx="15">
                    <c:v>2001</c:v>
                  </c:pt>
                  <c:pt idx="16">
                    <c:v>2010</c:v>
                  </c:pt>
                  <c:pt idx="17">
                    <c:v>2019</c:v>
                  </c:pt>
                  <c:pt idx="18">
                    <c:v>2022</c:v>
                  </c:pt>
                </c:lvl>
                <c:lvl>
                  <c:pt idx="0">
                    <c:v>Germania</c:v>
                  </c:pt>
                  <c:pt idx="3">
                    <c:v> </c:v>
                  </c:pt>
                  <c:pt idx="5">
                    <c:v>Francia</c:v>
                  </c:pt>
                  <c:pt idx="8">
                    <c:v> </c:v>
                  </c:pt>
                  <c:pt idx="10">
                    <c:v>Italia</c:v>
                  </c:pt>
                  <c:pt idx="13">
                    <c:v> </c:v>
                  </c:pt>
                  <c:pt idx="15">
                    <c:v>Spagna</c:v>
                  </c:pt>
                </c:lvl>
              </c:multiLvlStrCache>
            </c:multiLvlStrRef>
          </c:cat>
          <c:val>
            <c:numRef>
              <c:f>'25'!$D$12:$V$12</c:f>
              <c:numCache>
                <c:formatCode>0.0</c:formatCode>
                <c:ptCount val="19"/>
                <c:pt idx="0">
                  <c:v>3.9486569607023299</c:v>
                </c:pt>
                <c:pt idx="1">
                  <c:v>3.7473742675789201</c:v>
                </c:pt>
                <c:pt idx="2">
                  <c:v>10.6069707458674</c:v>
                </c:pt>
                <c:pt idx="3">
                  <c:v>12.5</c:v>
                </c:pt>
                <c:pt idx="5">
                  <c:v>3.2698470400803701</c:v>
                </c:pt>
                <c:pt idx="6">
                  <c:v>6.7673379334622199</c:v>
                </c:pt>
                <c:pt idx="7">
                  <c:v>5.2192977465226802</c:v>
                </c:pt>
                <c:pt idx="8">
                  <c:v>4.0934555441083003</c:v>
                </c:pt>
                <c:pt idx="10">
                  <c:v>0.76691452434596996</c:v>
                </c:pt>
                <c:pt idx="11">
                  <c:v>3.6415440017205198</c:v>
                </c:pt>
                <c:pt idx="12">
                  <c:v>3.6982768294545001</c:v>
                </c:pt>
                <c:pt idx="13">
                  <c:v>4.3198466488669798</c:v>
                </c:pt>
                <c:pt idx="15">
                  <c:v>0.65519992178453001</c:v>
                </c:pt>
                <c:pt idx="16">
                  <c:v>0.59884926281945505</c:v>
                </c:pt>
                <c:pt idx="17">
                  <c:v>2.1918504249742901</c:v>
                </c:pt>
                <c:pt idx="18">
                  <c:v>2.6916578008636298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 cap="flat">
                    <a:solidFill>
                      <a:srgbClr val="808080">
                        <a:alpha val="100000"/>
                      </a:srgbClr>
                    </a:solidFill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5-7273-E64A-BBAF-AB7591F8E5F3}"/>
            </c:ext>
          </c:extLst>
        </c:ser>
        <c:ser>
          <c:idx val="6"/>
          <c:order val="6"/>
          <c:tx>
            <c:strRef>
              <c:f>'25'!$C$13</c:f>
              <c:strCache>
                <c:ptCount val="1"/>
                <c:pt idx="0">
                  <c:v>ICT</c:v>
                </c:pt>
              </c:strCache>
            </c:strRef>
          </c:tx>
          <c:spPr>
            <a:pattFill prst="dkUpDiag">
              <a:fgClr>
                <a:srgbClr val="C00000">
                  <a:alpha val="100000"/>
                </a:srgbClr>
              </a:fgClr>
              <a:bgClr>
                <a:srgbClr val="FFFFFF">
                  <a:alpha val="100000"/>
                </a:srgbClr>
              </a:bgClr>
            </a:pattFill>
            <a:ln w="3175" cap="flat">
              <a:solidFill>
                <a:srgbClr val="808080">
                  <a:alpha val="100000"/>
                </a:srgbClr>
              </a:solidFill>
              <a:round/>
            </a:ln>
          </c:spPr>
          <c:invertIfNegative val="1"/>
          <c:cat>
            <c:multiLvlStrRef>
              <c:f>'25'!$D$5:$V$6</c:f>
              <c:multiLvlStrCache>
                <c:ptCount val="19"/>
                <c:lvl>
                  <c:pt idx="0">
                    <c:v>2001</c:v>
                  </c:pt>
                  <c:pt idx="1">
                    <c:v>2010</c:v>
                  </c:pt>
                  <c:pt idx="2">
                    <c:v>2019</c:v>
                  </c:pt>
                  <c:pt idx="3">
                    <c:v>2022</c:v>
                  </c:pt>
                  <c:pt idx="5">
                    <c:v>2001</c:v>
                  </c:pt>
                  <c:pt idx="6">
                    <c:v>2010</c:v>
                  </c:pt>
                  <c:pt idx="7">
                    <c:v>2019</c:v>
                  </c:pt>
                  <c:pt idx="8">
                    <c:v>2022</c:v>
                  </c:pt>
                  <c:pt idx="10">
                    <c:v>2001</c:v>
                  </c:pt>
                  <c:pt idx="11">
                    <c:v>2010</c:v>
                  </c:pt>
                  <c:pt idx="12">
                    <c:v>2019</c:v>
                  </c:pt>
                  <c:pt idx="13">
                    <c:v>2022</c:v>
                  </c:pt>
                  <c:pt idx="15">
                    <c:v>2001</c:v>
                  </c:pt>
                  <c:pt idx="16">
                    <c:v>2010</c:v>
                  </c:pt>
                  <c:pt idx="17">
                    <c:v>2019</c:v>
                  </c:pt>
                  <c:pt idx="18">
                    <c:v>2022</c:v>
                  </c:pt>
                </c:lvl>
                <c:lvl>
                  <c:pt idx="0">
                    <c:v>Germania</c:v>
                  </c:pt>
                  <c:pt idx="3">
                    <c:v> </c:v>
                  </c:pt>
                  <c:pt idx="5">
                    <c:v>Francia</c:v>
                  </c:pt>
                  <c:pt idx="8">
                    <c:v> </c:v>
                  </c:pt>
                  <c:pt idx="10">
                    <c:v>Italia</c:v>
                  </c:pt>
                  <c:pt idx="13">
                    <c:v> </c:v>
                  </c:pt>
                  <c:pt idx="15">
                    <c:v>Spagna</c:v>
                  </c:pt>
                </c:lvl>
              </c:multiLvlStrCache>
            </c:multiLvlStrRef>
          </c:cat>
          <c:val>
            <c:numRef>
              <c:f>'25'!$D$13:$V$13</c:f>
              <c:numCache>
                <c:formatCode>0.0</c:formatCode>
                <c:ptCount val="19"/>
                <c:pt idx="0">
                  <c:v>1.5752054561643101</c:v>
                </c:pt>
                <c:pt idx="1">
                  <c:v>9.4701552190411302</c:v>
                </c:pt>
                <c:pt idx="2">
                  <c:v>9.4598541181773506</c:v>
                </c:pt>
                <c:pt idx="3">
                  <c:v>10</c:v>
                </c:pt>
                <c:pt idx="5">
                  <c:v>0</c:v>
                </c:pt>
                <c:pt idx="6">
                  <c:v>7.0136389658020297</c:v>
                </c:pt>
                <c:pt idx="7">
                  <c:v>6.6557425551041796</c:v>
                </c:pt>
                <c:pt idx="8">
                  <c:v>7.2474705563680004</c:v>
                </c:pt>
                <c:pt idx="10">
                  <c:v>2.0780407649123198</c:v>
                </c:pt>
                <c:pt idx="11">
                  <c:v>8.1242982029503796</c:v>
                </c:pt>
                <c:pt idx="12">
                  <c:v>7.3679475929513201</c:v>
                </c:pt>
                <c:pt idx="13">
                  <c:v>7.8173136167590904</c:v>
                </c:pt>
                <c:pt idx="15">
                  <c:v>1.24160597837245</c:v>
                </c:pt>
                <c:pt idx="16">
                  <c:v>5.8106117610541403</c:v>
                </c:pt>
                <c:pt idx="17">
                  <c:v>9.6086022225907897</c:v>
                </c:pt>
                <c:pt idx="18">
                  <c:v>9.5569184554728093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273-E64A-BBAF-AB7591F8E5F3}"/>
            </c:ext>
          </c:extLst>
        </c:ser>
        <c:ser>
          <c:idx val="7"/>
          <c:order val="7"/>
          <c:tx>
            <c:strRef>
              <c:f>'25'!$C$14</c:f>
              <c:strCache>
                <c:ptCount val="1"/>
                <c:pt idx="0">
                  <c:v>Altri impresa</c:v>
                </c:pt>
              </c:strCache>
            </c:strRef>
          </c:tx>
          <c:spPr>
            <a:solidFill>
              <a:srgbClr val="9E480E"/>
            </a:solidFill>
            <a:ln w="3175" cap="flat">
              <a:solidFill>
                <a:srgbClr val="808080">
                  <a:alpha val="100000"/>
                </a:srgbClr>
              </a:solidFill>
              <a:round/>
            </a:ln>
          </c:spPr>
          <c:invertIfNegative val="1"/>
          <c:cat>
            <c:multiLvlStrRef>
              <c:f>'25'!$D$5:$V$6</c:f>
              <c:multiLvlStrCache>
                <c:ptCount val="19"/>
                <c:lvl>
                  <c:pt idx="0">
                    <c:v>2001</c:v>
                  </c:pt>
                  <c:pt idx="1">
                    <c:v>2010</c:v>
                  </c:pt>
                  <c:pt idx="2">
                    <c:v>2019</c:v>
                  </c:pt>
                  <c:pt idx="3">
                    <c:v>2022</c:v>
                  </c:pt>
                  <c:pt idx="5">
                    <c:v>2001</c:v>
                  </c:pt>
                  <c:pt idx="6">
                    <c:v>2010</c:v>
                  </c:pt>
                  <c:pt idx="7">
                    <c:v>2019</c:v>
                  </c:pt>
                  <c:pt idx="8">
                    <c:v>2022</c:v>
                  </c:pt>
                  <c:pt idx="10">
                    <c:v>2001</c:v>
                  </c:pt>
                  <c:pt idx="11">
                    <c:v>2010</c:v>
                  </c:pt>
                  <c:pt idx="12">
                    <c:v>2019</c:v>
                  </c:pt>
                  <c:pt idx="13">
                    <c:v>2022</c:v>
                  </c:pt>
                  <c:pt idx="15">
                    <c:v>2001</c:v>
                  </c:pt>
                  <c:pt idx="16">
                    <c:v>2010</c:v>
                  </c:pt>
                  <c:pt idx="17">
                    <c:v>2019</c:v>
                  </c:pt>
                  <c:pt idx="18">
                    <c:v>2022</c:v>
                  </c:pt>
                </c:lvl>
                <c:lvl>
                  <c:pt idx="0">
                    <c:v>Germania</c:v>
                  </c:pt>
                  <c:pt idx="3">
                    <c:v> </c:v>
                  </c:pt>
                  <c:pt idx="5">
                    <c:v>Francia</c:v>
                  </c:pt>
                  <c:pt idx="8">
                    <c:v> </c:v>
                  </c:pt>
                  <c:pt idx="10">
                    <c:v>Italia</c:v>
                  </c:pt>
                  <c:pt idx="13">
                    <c:v> </c:v>
                  </c:pt>
                  <c:pt idx="15">
                    <c:v>Spagna</c:v>
                  </c:pt>
                </c:lvl>
              </c:multiLvlStrCache>
            </c:multiLvlStrRef>
          </c:cat>
          <c:val>
            <c:numRef>
              <c:f>'25'!$D$14:$V$14</c:f>
              <c:numCache>
                <c:formatCode>0.0</c:formatCode>
                <c:ptCount val="19"/>
                <c:pt idx="0">
                  <c:v>30.767591596990101</c:v>
                </c:pt>
                <c:pt idx="1">
                  <c:v>28.261798552522901</c:v>
                </c:pt>
                <c:pt idx="2">
                  <c:v>28.2</c:v>
                </c:pt>
                <c:pt idx="3">
                  <c:v>24.4</c:v>
                </c:pt>
                <c:pt idx="5">
                  <c:v>25.087925662577799</c:v>
                </c:pt>
                <c:pt idx="6">
                  <c:v>27.453950116036999</c:v>
                </c:pt>
                <c:pt idx="7">
                  <c:v>31.5160618577817</c:v>
                </c:pt>
                <c:pt idx="8">
                  <c:v>27.499616395116199</c:v>
                </c:pt>
                <c:pt idx="10">
                  <c:v>29.7685168811105</c:v>
                </c:pt>
                <c:pt idx="11">
                  <c:v>22.801497063230102</c:v>
                </c:pt>
                <c:pt idx="12">
                  <c:v>22.018208542819899</c:v>
                </c:pt>
                <c:pt idx="13">
                  <c:v>25.8386390086945</c:v>
                </c:pt>
                <c:pt idx="15">
                  <c:v>16.829663417929901</c:v>
                </c:pt>
                <c:pt idx="16">
                  <c:v>19.9689143298102</c:v>
                </c:pt>
                <c:pt idx="17">
                  <c:v>16.877749839905</c:v>
                </c:pt>
                <c:pt idx="18">
                  <c:v>20.455597972338701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 cap="flat">
                    <a:solidFill>
                      <a:srgbClr val="808080">
                        <a:alpha val="100000"/>
                      </a:srgbClr>
                    </a:solidFill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7-7273-E64A-BBAF-AB7591F8E5F3}"/>
            </c:ext>
          </c:extLst>
        </c:ser>
        <c:ser>
          <c:idx val="8"/>
          <c:order val="8"/>
          <c:tx>
            <c:strRef>
              <c:f>'25'!$C$15</c:f>
              <c:strCache>
                <c:ptCount val="1"/>
                <c:pt idx="0">
                  <c:v>S.pers.</c:v>
                </c:pt>
              </c:strCache>
            </c:strRef>
          </c:tx>
          <c:spPr>
            <a:solidFill>
              <a:srgbClr val="FFFFFF"/>
            </a:solidFill>
            <a:ln w="3175" cap="flat">
              <a:solidFill>
                <a:srgbClr val="808080">
                  <a:alpha val="100000"/>
                </a:srgbClr>
              </a:solidFill>
              <a:round/>
            </a:ln>
          </c:spPr>
          <c:invertIfNegative val="1"/>
          <c:cat>
            <c:multiLvlStrRef>
              <c:f>'25'!$D$5:$V$6</c:f>
              <c:multiLvlStrCache>
                <c:ptCount val="19"/>
                <c:lvl>
                  <c:pt idx="0">
                    <c:v>2001</c:v>
                  </c:pt>
                  <c:pt idx="1">
                    <c:v>2010</c:v>
                  </c:pt>
                  <c:pt idx="2">
                    <c:v>2019</c:v>
                  </c:pt>
                  <c:pt idx="3">
                    <c:v>2022</c:v>
                  </c:pt>
                  <c:pt idx="5">
                    <c:v>2001</c:v>
                  </c:pt>
                  <c:pt idx="6">
                    <c:v>2010</c:v>
                  </c:pt>
                  <c:pt idx="7">
                    <c:v>2019</c:v>
                  </c:pt>
                  <c:pt idx="8">
                    <c:v>2022</c:v>
                  </c:pt>
                  <c:pt idx="10">
                    <c:v>2001</c:v>
                  </c:pt>
                  <c:pt idx="11">
                    <c:v>2010</c:v>
                  </c:pt>
                  <c:pt idx="12">
                    <c:v>2019</c:v>
                  </c:pt>
                  <c:pt idx="13">
                    <c:v>2022</c:v>
                  </c:pt>
                  <c:pt idx="15">
                    <c:v>2001</c:v>
                  </c:pt>
                  <c:pt idx="16">
                    <c:v>2010</c:v>
                  </c:pt>
                  <c:pt idx="17">
                    <c:v>2019</c:v>
                  </c:pt>
                  <c:pt idx="18">
                    <c:v>2022</c:v>
                  </c:pt>
                </c:lvl>
                <c:lvl>
                  <c:pt idx="0">
                    <c:v>Germania</c:v>
                  </c:pt>
                  <c:pt idx="3">
                    <c:v> </c:v>
                  </c:pt>
                  <c:pt idx="5">
                    <c:v>Francia</c:v>
                  </c:pt>
                  <c:pt idx="8">
                    <c:v> </c:v>
                  </c:pt>
                  <c:pt idx="10">
                    <c:v>Italia</c:v>
                  </c:pt>
                  <c:pt idx="13">
                    <c:v> </c:v>
                  </c:pt>
                  <c:pt idx="15">
                    <c:v>Spagna</c:v>
                  </c:pt>
                </c:lvl>
              </c:multiLvlStrCache>
            </c:multiLvlStrRef>
          </c:cat>
          <c:val>
            <c:numRef>
              <c:f>'25'!$D$15:$V$15</c:f>
              <c:numCache>
                <c:formatCode>0.0</c:formatCode>
                <c:ptCount val="19"/>
                <c:pt idx="0">
                  <c:v>0.62263156091235194</c:v>
                </c:pt>
                <c:pt idx="1">
                  <c:v>0.51160739535261801</c:v>
                </c:pt>
                <c:pt idx="2">
                  <c:v>0.78936047894128403</c:v>
                </c:pt>
                <c:pt idx="3">
                  <c:v>0.8</c:v>
                </c:pt>
                <c:pt idx="5">
                  <c:v>1.7933589182147101</c:v>
                </c:pt>
                <c:pt idx="6">
                  <c:v>1.5515615351524901</c:v>
                </c:pt>
                <c:pt idx="7">
                  <c:v>1.8051335738155101</c:v>
                </c:pt>
                <c:pt idx="8">
                  <c:v>0.95102696507473305</c:v>
                </c:pt>
                <c:pt idx="10">
                  <c:v>0.936293655879329</c:v>
                </c:pt>
                <c:pt idx="11">
                  <c:v>0.34167174083638502</c:v>
                </c:pt>
                <c:pt idx="12">
                  <c:v>0.26564089545264702</c:v>
                </c:pt>
                <c:pt idx="13">
                  <c:v>0.30379270212911602</c:v>
                </c:pt>
                <c:pt idx="15">
                  <c:v>1.1321484675481901</c:v>
                </c:pt>
                <c:pt idx="16">
                  <c:v>1.19754029563704</c:v>
                </c:pt>
                <c:pt idx="17">
                  <c:v>1.3485698297786299</c:v>
                </c:pt>
                <c:pt idx="18">
                  <c:v>0.62582139057512998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 cap="flat">
                    <a:solidFill>
                      <a:srgbClr val="808080">
                        <a:alpha val="100000"/>
                      </a:srgbClr>
                    </a:solidFill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8-7273-E64A-BBAF-AB7591F8E5F3}"/>
            </c:ext>
          </c:extLst>
        </c:ser>
        <c:ser>
          <c:idx val="9"/>
          <c:order val="9"/>
          <c:tx>
            <c:strRef>
              <c:f>'25'!$C$16</c:f>
              <c:strCache>
                <c:ptCount val="1"/>
                <c:pt idx="0">
                  <c:v>n.alloc.</c:v>
                </c:pt>
              </c:strCache>
            </c:strRef>
          </c:tx>
          <c:spPr>
            <a:pattFill prst="pct20">
              <a:fgClr>
                <a:srgbClr val="4472C4">
                  <a:alpha val="100000"/>
                </a:srgbClr>
              </a:fgClr>
              <a:bgClr>
                <a:srgbClr val="FFFFFF">
                  <a:alpha val="100000"/>
                </a:srgbClr>
              </a:bgClr>
            </a:pattFill>
            <a:ln cap="flat">
              <a:solidFill>
                <a:srgbClr val="808080">
                  <a:alpha val="100000"/>
                </a:srgbClr>
              </a:solidFill>
              <a:round/>
            </a:ln>
          </c:spPr>
          <c:invertIfNegative val="1"/>
          <c:cat>
            <c:multiLvlStrRef>
              <c:f>'25'!$D$5:$V$6</c:f>
              <c:multiLvlStrCache>
                <c:ptCount val="19"/>
                <c:lvl>
                  <c:pt idx="0">
                    <c:v>2001</c:v>
                  </c:pt>
                  <c:pt idx="1">
                    <c:v>2010</c:v>
                  </c:pt>
                  <c:pt idx="2">
                    <c:v>2019</c:v>
                  </c:pt>
                  <c:pt idx="3">
                    <c:v>2022</c:v>
                  </c:pt>
                  <c:pt idx="5">
                    <c:v>2001</c:v>
                  </c:pt>
                  <c:pt idx="6">
                    <c:v>2010</c:v>
                  </c:pt>
                  <c:pt idx="7">
                    <c:v>2019</c:v>
                  </c:pt>
                  <c:pt idx="8">
                    <c:v>2022</c:v>
                  </c:pt>
                  <c:pt idx="10">
                    <c:v>2001</c:v>
                  </c:pt>
                  <c:pt idx="11">
                    <c:v>2010</c:v>
                  </c:pt>
                  <c:pt idx="12">
                    <c:v>2019</c:v>
                  </c:pt>
                  <c:pt idx="13">
                    <c:v>2022</c:v>
                  </c:pt>
                  <c:pt idx="15">
                    <c:v>2001</c:v>
                  </c:pt>
                  <c:pt idx="16">
                    <c:v>2010</c:v>
                  </c:pt>
                  <c:pt idx="17">
                    <c:v>2019</c:v>
                  </c:pt>
                  <c:pt idx="18">
                    <c:v>2022</c:v>
                  </c:pt>
                </c:lvl>
                <c:lvl>
                  <c:pt idx="0">
                    <c:v>Germania</c:v>
                  </c:pt>
                  <c:pt idx="3">
                    <c:v> </c:v>
                  </c:pt>
                  <c:pt idx="5">
                    <c:v>Francia</c:v>
                  </c:pt>
                  <c:pt idx="8">
                    <c:v> </c:v>
                  </c:pt>
                  <c:pt idx="10">
                    <c:v>Italia</c:v>
                  </c:pt>
                  <c:pt idx="13">
                    <c:v> </c:v>
                  </c:pt>
                  <c:pt idx="15">
                    <c:v>Spagna</c:v>
                  </c:pt>
                </c:lvl>
              </c:multiLvlStrCache>
            </c:multiLvlStrRef>
          </c:cat>
          <c:val>
            <c:numRef>
              <c:f>'25'!$D$16:$V$16</c:f>
              <c:numCache>
                <c:formatCode>0.0</c:formatCode>
                <c:ptCount val="19"/>
                <c:pt idx="0">
                  <c:v>6.2486739667861197</c:v>
                </c:pt>
                <c:pt idx="1">
                  <c:v>0</c:v>
                </c:pt>
                <c:pt idx="2">
                  <c:v>0</c:v>
                </c:pt>
                <c:pt idx="5">
                  <c:v>3.3996080841612</c:v>
                </c:pt>
                <c:pt idx="6">
                  <c:v>0</c:v>
                </c:pt>
                <c:pt idx="7">
                  <c:v>0</c:v>
                </c:pt>
                <c:pt idx="10">
                  <c:v>1.0272532447523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5">
                  <c:v>2.5889475451064801</c:v>
                </c:pt>
                <c:pt idx="16">
                  <c:v>0</c:v>
                </c:pt>
                <c:pt idx="17">
                  <c:v>3.1616476576008501</c:v>
                </c:pt>
                <c:pt idx="18">
                  <c:v>5.6054696789536402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273-E64A-BBAF-AB7591F8E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111"/>
        <c:axId val="2222"/>
      </c:barChart>
      <c:catAx>
        <c:axId val="1111"/>
        <c:scaling>
          <c:orientation val="minMax"/>
        </c:scaling>
        <c:delete val="0"/>
        <c:axPos val="b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>
            <a:noFill/>
            <a:round/>
          </a:ln>
        </c:spPr>
        <c:txPr>
          <a:bodyPr rot="0" vert="horz" anchor="ctr" anchorCtr="1"/>
          <a:lstStyle/>
          <a:p>
            <a:pPr>
              <a:defRPr sz="800" b="0" i="0" u="none" baseline="0">
                <a:solidFill>
                  <a:srgbClr val="000000"/>
                </a:solidFill>
                <a:latin typeface="Arial Narrow"/>
                <a:ea typeface="Arial Narrow"/>
              </a:defRPr>
            </a:pPr>
            <a:endParaRPr lang="it-IT"/>
          </a:p>
        </c:txPr>
        <c:crossAx val="2222"/>
        <c:crosses val="autoZero"/>
        <c:auto val="1"/>
        <c:lblAlgn val="ctr"/>
        <c:lblOffset val="0"/>
        <c:noMultiLvlLbl val="1"/>
      </c:catAx>
      <c:valAx>
        <c:axId val="2222"/>
        <c:scaling>
          <c:orientation val="minMax"/>
          <c:max val="100"/>
          <c:min val="0"/>
        </c:scaling>
        <c:delete val="0"/>
        <c:axPos val="l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title>
          <c:tx>
            <c:rich>
              <a:bodyPr rot="0" vert="horz" anchor="ctr" anchorCtr="1"/>
              <a:lstStyle/>
              <a:p>
                <a:pPr>
                  <a:defRPr sz="1000" b="0" i="0" u="none" baseline="0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r>
                  <a:rPr lang="ko-KR" altLang="en-US" sz="1000" b="0" i="0" u="none" baseline="0">
                    <a:solidFill>
                      <a:srgbClr val="000000"/>
                    </a:solidFill>
                    <a:latin typeface="Calibri"/>
                    <a:ea typeface="Calibri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2.3721641524552246E-3"/>
              <c:y val="5.5837242489897285E-2"/>
            </c:manualLayout>
          </c:layout>
          <c:overlay val="0"/>
          <c:spPr>
            <a:noFill/>
            <a:ln>
              <a:noFill/>
              <a:round/>
            </a:ln>
          </c:spPr>
        </c:title>
        <c:numFmt formatCode="0" sourceLinked="0"/>
        <c:majorTickMark val="none"/>
        <c:minorTickMark val="none"/>
        <c:tickLblPos val="nextTo"/>
        <c:spPr>
          <a:noFill/>
          <a:ln>
            <a:noFill/>
            <a:round/>
          </a:ln>
        </c:spPr>
        <c:txPr>
          <a:bodyPr/>
          <a:lstStyle/>
          <a:p>
            <a:pPr>
              <a:defRPr sz="800" b="0" i="0" u="none" baseline="0">
                <a:solidFill>
                  <a:srgbClr val="000000"/>
                </a:solidFill>
                <a:latin typeface="Arial Narrow"/>
                <a:ea typeface="Arial Narrow"/>
              </a:defRPr>
            </a:pPr>
            <a:endParaRPr lang="it-IT"/>
          </a:p>
        </c:txPr>
        <c:crossAx val="1111"/>
        <c:crosses val="autoZero"/>
        <c:crossBetween val="between"/>
        <c:majorUnit val="20"/>
      </c:valAx>
      <c:spPr>
        <a:solidFill>
          <a:srgbClr val="EAEAEA">
            <a:alpha val="100000"/>
          </a:srgbClr>
        </a:solidFill>
        <a:ln w="9525" cap="flat">
          <a:solidFill>
            <a:srgbClr val="FFFFFF">
              <a:alpha val="100000"/>
            </a:srgbClr>
          </a:solidFill>
          <a:round/>
        </a:ln>
      </c:spPr>
    </c:plotArea>
    <c:legend>
      <c:legendPos val="t"/>
      <c:layout>
        <c:manualLayout>
          <c:xMode val="edge"/>
          <c:yMode val="edge"/>
          <c:x val="3.9937675014703432E-2"/>
          <c:y val="0"/>
          <c:w val="0.95379769836462747"/>
          <c:h val="0.11785649863325424"/>
        </c:manualLayout>
      </c:layout>
      <c:overlay val="1"/>
      <c:spPr>
        <a:noFill/>
        <a:ln>
          <a:noFill/>
          <a:round/>
        </a:ln>
      </c:spPr>
      <c:txPr>
        <a:bodyPr rot="0" vert="horz" anchor="ctr" anchorCtr="1"/>
        <a:lstStyle/>
        <a:p>
          <a:pPr>
            <a:defRPr sz="800" b="0" i="0" u="none" baseline="0">
              <a:solidFill>
                <a:srgbClr val="000000"/>
              </a:solidFill>
              <a:latin typeface="Arial Narrow"/>
              <a:ea typeface="Arial Narrow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>
        <a:alpha val="100000"/>
      </a:srgbClr>
    </a:solidFill>
    <a:ln>
      <a:noFill/>
      <a:round/>
    </a:ln>
  </c:spPr>
  <c:txPr>
    <a:bodyPr/>
    <a:lstStyle/>
    <a:p>
      <a:pPr>
        <a:defRPr sz="800" b="0" i="0" u="none" baseline="0">
          <a:solidFill>
            <a:srgbClr val="000000"/>
          </a:solidFill>
          <a:latin typeface="Arial Narrow"/>
          <a:ea typeface="Arial Narrow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4.2940161961964068E-2"/>
          <c:y val="0.13243499970921663"/>
          <c:w val="0.93009445774646826"/>
          <c:h val="0.8115584187233214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'26'!$D$7</c:f>
              <c:strCache>
                <c:ptCount val="1"/>
                <c:pt idx="0">
                  <c:v>Manif.</c:v>
                </c:pt>
              </c:strCache>
            </c:strRef>
          </c:tx>
          <c:spPr>
            <a:solidFill>
              <a:srgbClr val="ED7D31"/>
            </a:solidFill>
            <a:ln>
              <a:noFill/>
              <a:round/>
            </a:ln>
          </c:spPr>
          <c:invertIfNegative val="1"/>
          <c:cat>
            <c:strRef>
              <c:f>'26'!$E$6:$AA$6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strCache>
            </c:strRef>
          </c:cat>
          <c:val>
            <c:numRef>
              <c:f>'26'!$E$7:$AA$7</c:f>
              <c:numCache>
                <c:formatCode>0</c:formatCode>
                <c:ptCount val="23"/>
                <c:pt idx="0">
                  <c:v>989</c:v>
                </c:pt>
                <c:pt idx="1">
                  <c:v>324</c:v>
                </c:pt>
                <c:pt idx="2">
                  <c:v>765</c:v>
                </c:pt>
                <c:pt idx="3">
                  <c:v>423</c:v>
                </c:pt>
                <c:pt idx="4">
                  <c:v>552</c:v>
                </c:pt>
                <c:pt idx="5">
                  <c:v>759</c:v>
                </c:pt>
                <c:pt idx="6">
                  <c:v>683</c:v>
                </c:pt>
                <c:pt idx="7">
                  <c:v>670</c:v>
                </c:pt>
                <c:pt idx="8">
                  <c:v>222</c:v>
                </c:pt>
                <c:pt idx="9">
                  <c:v>513</c:v>
                </c:pt>
                <c:pt idx="10">
                  <c:v>983</c:v>
                </c:pt>
                <c:pt idx="11">
                  <c:v>691</c:v>
                </c:pt>
                <c:pt idx="12">
                  <c:v>771</c:v>
                </c:pt>
                <c:pt idx="13">
                  <c:v>823</c:v>
                </c:pt>
                <c:pt idx="14">
                  <c:v>183</c:v>
                </c:pt>
                <c:pt idx="15">
                  <c:v>198</c:v>
                </c:pt>
                <c:pt idx="16">
                  <c:v>230</c:v>
                </c:pt>
                <c:pt idx="17">
                  <c:v>931</c:v>
                </c:pt>
                <c:pt idx="18">
                  <c:v>1494</c:v>
                </c:pt>
                <c:pt idx="19">
                  <c:v>2112</c:v>
                </c:pt>
                <c:pt idx="20">
                  <c:v>2596</c:v>
                </c:pt>
                <c:pt idx="21">
                  <c:v>3663</c:v>
                </c:pt>
                <c:pt idx="22">
                  <c:v>2826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8C3B-BF45-BE49-057A3CDE7886}"/>
            </c:ext>
          </c:extLst>
        </c:ser>
        <c:ser>
          <c:idx val="2"/>
          <c:order val="1"/>
          <c:tx>
            <c:strRef>
              <c:f>'26'!$D$8</c:f>
              <c:strCache>
                <c:ptCount val="1"/>
                <c:pt idx="0">
                  <c:v>Tr.aereo</c:v>
                </c:pt>
              </c:strCache>
            </c:strRef>
          </c:tx>
          <c:spPr>
            <a:solidFill>
              <a:srgbClr val="A5A5A5"/>
            </a:solidFill>
            <a:ln>
              <a:noFill/>
              <a:round/>
            </a:ln>
          </c:spPr>
          <c:invertIfNegative val="1"/>
          <c:cat>
            <c:strRef>
              <c:f>'26'!$E$6:$AA$6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strCache>
            </c:strRef>
          </c:cat>
          <c:val>
            <c:numRef>
              <c:f>'26'!$E$8:$AA$8</c:f>
              <c:numCache>
                <c:formatCode>0</c:formatCode>
                <c:ptCount val="23"/>
                <c:pt idx="0">
                  <c:v>-1544</c:v>
                </c:pt>
                <c:pt idx="1">
                  <c:v>-1285</c:v>
                </c:pt>
                <c:pt idx="2">
                  <c:v>-1574</c:v>
                </c:pt>
                <c:pt idx="3">
                  <c:v>-1968</c:v>
                </c:pt>
                <c:pt idx="4">
                  <c:v>-981</c:v>
                </c:pt>
                <c:pt idx="5">
                  <c:v>-1092</c:v>
                </c:pt>
                <c:pt idx="6">
                  <c:v>-666</c:v>
                </c:pt>
                <c:pt idx="7">
                  <c:v>-1482</c:v>
                </c:pt>
                <c:pt idx="8">
                  <c:v>-3145</c:v>
                </c:pt>
                <c:pt idx="9">
                  <c:v>-3859</c:v>
                </c:pt>
                <c:pt idx="10">
                  <c:v>-3760</c:v>
                </c:pt>
                <c:pt idx="11">
                  <c:v>-3715</c:v>
                </c:pt>
                <c:pt idx="12">
                  <c:v>-3741</c:v>
                </c:pt>
                <c:pt idx="13">
                  <c:v>-3394</c:v>
                </c:pt>
                <c:pt idx="14">
                  <c:v>-3636</c:v>
                </c:pt>
                <c:pt idx="15">
                  <c:v>-3551</c:v>
                </c:pt>
                <c:pt idx="16">
                  <c:v>-3296</c:v>
                </c:pt>
                <c:pt idx="17">
                  <c:v>-4536</c:v>
                </c:pt>
                <c:pt idx="18">
                  <c:v>-4728</c:v>
                </c:pt>
                <c:pt idx="19">
                  <c:v>-5105</c:v>
                </c:pt>
                <c:pt idx="20">
                  <c:v>-2637</c:v>
                </c:pt>
                <c:pt idx="21">
                  <c:v>-2752</c:v>
                </c:pt>
                <c:pt idx="22">
                  <c:v>-4861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8C3B-BF45-BE49-057A3CDE7886}"/>
            </c:ext>
          </c:extLst>
        </c:ser>
        <c:ser>
          <c:idx val="3"/>
          <c:order val="2"/>
          <c:tx>
            <c:strRef>
              <c:f>'26'!$D$9</c:f>
              <c:strCache>
                <c:ptCount val="1"/>
                <c:pt idx="0">
                  <c:v>Altri tr.</c:v>
                </c:pt>
              </c:strCache>
            </c:strRef>
          </c:tx>
          <c:spPr>
            <a:solidFill>
              <a:srgbClr val="FFC000"/>
            </a:solidFill>
            <a:ln>
              <a:noFill/>
              <a:round/>
            </a:ln>
          </c:spPr>
          <c:invertIfNegative val="1"/>
          <c:cat>
            <c:strRef>
              <c:f>'26'!$E$6:$AA$6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strCache>
            </c:strRef>
          </c:cat>
          <c:val>
            <c:numRef>
              <c:f>'26'!$E$9:$AA$9</c:f>
              <c:numCache>
                <c:formatCode>0</c:formatCode>
                <c:ptCount val="23"/>
                <c:pt idx="0">
                  <c:v>-2581</c:v>
                </c:pt>
                <c:pt idx="1">
                  <c:v>-2546</c:v>
                </c:pt>
                <c:pt idx="2">
                  <c:v>-2587</c:v>
                </c:pt>
                <c:pt idx="3">
                  <c:v>-2984</c:v>
                </c:pt>
                <c:pt idx="4">
                  <c:v>-3914</c:v>
                </c:pt>
                <c:pt idx="5">
                  <c:v>-4117</c:v>
                </c:pt>
                <c:pt idx="6">
                  <c:v>-4460</c:v>
                </c:pt>
                <c:pt idx="7">
                  <c:v>-5540</c:v>
                </c:pt>
                <c:pt idx="8">
                  <c:v>-4800</c:v>
                </c:pt>
                <c:pt idx="9">
                  <c:v>-3066</c:v>
                </c:pt>
                <c:pt idx="10">
                  <c:v>-4757</c:v>
                </c:pt>
                <c:pt idx="11">
                  <c:v>-4961</c:v>
                </c:pt>
                <c:pt idx="12">
                  <c:v>-4482</c:v>
                </c:pt>
                <c:pt idx="13">
                  <c:v>-4540</c:v>
                </c:pt>
                <c:pt idx="14">
                  <c:v>-4651</c:v>
                </c:pt>
                <c:pt idx="15">
                  <c:v>-4813</c:v>
                </c:pt>
                <c:pt idx="16">
                  <c:v>-5122</c:v>
                </c:pt>
                <c:pt idx="17">
                  <c:v>-4692</c:v>
                </c:pt>
                <c:pt idx="18">
                  <c:v>-4789</c:v>
                </c:pt>
                <c:pt idx="19">
                  <c:v>-4692</c:v>
                </c:pt>
                <c:pt idx="20">
                  <c:v>-5353</c:v>
                </c:pt>
                <c:pt idx="21">
                  <c:v>-8890</c:v>
                </c:pt>
                <c:pt idx="22">
                  <c:v>-11884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8C3B-BF45-BE49-057A3CDE7886}"/>
            </c:ext>
          </c:extLst>
        </c:ser>
        <c:ser>
          <c:idx val="4"/>
          <c:order val="3"/>
          <c:tx>
            <c:strRef>
              <c:f>'26'!$D$10</c:f>
              <c:strCache>
                <c:ptCount val="1"/>
                <c:pt idx="0">
                  <c:v>Viaggi</c:v>
                </c:pt>
              </c:strCache>
            </c:strRef>
          </c:tx>
          <c:spPr>
            <a:solidFill>
              <a:srgbClr val="5B9BD5"/>
            </a:solidFill>
            <a:ln>
              <a:noFill/>
              <a:round/>
            </a:ln>
          </c:spPr>
          <c:invertIfNegative val="1"/>
          <c:cat>
            <c:strRef>
              <c:f>'26'!$E$6:$AA$6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strCache>
            </c:strRef>
          </c:cat>
          <c:val>
            <c:numRef>
              <c:f>'26'!$E$10:$AA$10</c:f>
              <c:numCache>
                <c:formatCode>0</c:formatCode>
                <c:ptCount val="23"/>
                <c:pt idx="0">
                  <c:v>12892</c:v>
                </c:pt>
                <c:pt idx="1">
                  <c:v>12426</c:v>
                </c:pt>
                <c:pt idx="2">
                  <c:v>10397</c:v>
                </c:pt>
                <c:pt idx="3">
                  <c:v>9385</c:v>
                </c:pt>
                <c:pt idx="4">
                  <c:v>12150</c:v>
                </c:pt>
                <c:pt idx="5">
                  <c:v>10451</c:v>
                </c:pt>
                <c:pt idx="6">
                  <c:v>11970</c:v>
                </c:pt>
                <c:pt idx="7">
                  <c:v>11169</c:v>
                </c:pt>
                <c:pt idx="8">
                  <c:v>10168</c:v>
                </c:pt>
                <c:pt idx="9">
                  <c:v>8841</c:v>
                </c:pt>
                <c:pt idx="10">
                  <c:v>8842</c:v>
                </c:pt>
                <c:pt idx="11">
                  <c:v>10307</c:v>
                </c:pt>
                <c:pt idx="12">
                  <c:v>11543</c:v>
                </c:pt>
                <c:pt idx="13">
                  <c:v>12754</c:v>
                </c:pt>
                <c:pt idx="14">
                  <c:v>12528</c:v>
                </c:pt>
                <c:pt idx="15">
                  <c:v>13542</c:v>
                </c:pt>
                <c:pt idx="16">
                  <c:v>13811</c:v>
                </c:pt>
                <c:pt idx="17">
                  <c:v>14599</c:v>
                </c:pt>
                <c:pt idx="18">
                  <c:v>16228</c:v>
                </c:pt>
                <c:pt idx="19">
                  <c:v>17204</c:v>
                </c:pt>
                <c:pt idx="20">
                  <c:v>7755</c:v>
                </c:pt>
                <c:pt idx="21">
                  <c:v>8621</c:v>
                </c:pt>
                <c:pt idx="22">
                  <c:v>17144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3-8C3B-BF45-BE49-057A3CDE7886}"/>
            </c:ext>
          </c:extLst>
        </c:ser>
        <c:ser>
          <c:idx val="5"/>
          <c:order val="4"/>
          <c:tx>
            <c:strRef>
              <c:f>'26'!$D$11</c:f>
              <c:strCache>
                <c:ptCount val="1"/>
                <c:pt idx="0">
                  <c:v>Costruzioni</c:v>
                </c:pt>
              </c:strCache>
            </c:strRef>
          </c:tx>
          <c:spPr>
            <a:solidFill>
              <a:srgbClr val="70AD47"/>
            </a:solidFill>
            <a:ln>
              <a:noFill/>
              <a:round/>
            </a:ln>
          </c:spPr>
          <c:invertIfNegative val="1"/>
          <c:cat>
            <c:strRef>
              <c:f>'26'!$E$6:$AA$6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strCache>
            </c:strRef>
          </c:cat>
          <c:val>
            <c:numRef>
              <c:f>'26'!$E$11:$AA$11</c:f>
              <c:numCache>
                <c:formatCode>0</c:formatCode>
                <c:ptCount val="23"/>
                <c:pt idx="0">
                  <c:v>131</c:v>
                </c:pt>
                <c:pt idx="1">
                  <c:v>137</c:v>
                </c:pt>
                <c:pt idx="2">
                  <c:v>148</c:v>
                </c:pt>
                <c:pt idx="3">
                  <c:v>139</c:v>
                </c:pt>
                <c:pt idx="4">
                  <c:v>146</c:v>
                </c:pt>
                <c:pt idx="5">
                  <c:v>142</c:v>
                </c:pt>
                <c:pt idx="6">
                  <c:v>157</c:v>
                </c:pt>
                <c:pt idx="7">
                  <c:v>165</c:v>
                </c:pt>
                <c:pt idx="8">
                  <c:v>160</c:v>
                </c:pt>
                <c:pt idx="9">
                  <c:v>243</c:v>
                </c:pt>
                <c:pt idx="10">
                  <c:v>21</c:v>
                </c:pt>
                <c:pt idx="11">
                  <c:v>18</c:v>
                </c:pt>
                <c:pt idx="12">
                  <c:v>228</c:v>
                </c:pt>
                <c:pt idx="13">
                  <c:v>344</c:v>
                </c:pt>
                <c:pt idx="14">
                  <c:v>294</c:v>
                </c:pt>
                <c:pt idx="15">
                  <c:v>364</c:v>
                </c:pt>
                <c:pt idx="16">
                  <c:v>333</c:v>
                </c:pt>
                <c:pt idx="17">
                  <c:v>439</c:v>
                </c:pt>
                <c:pt idx="18">
                  <c:v>386</c:v>
                </c:pt>
                <c:pt idx="19">
                  <c:v>504</c:v>
                </c:pt>
                <c:pt idx="20">
                  <c:v>229</c:v>
                </c:pt>
                <c:pt idx="21">
                  <c:v>230</c:v>
                </c:pt>
                <c:pt idx="22">
                  <c:v>305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4-8C3B-BF45-BE49-057A3CDE7886}"/>
            </c:ext>
          </c:extLst>
        </c:ser>
        <c:ser>
          <c:idx val="6"/>
          <c:order val="5"/>
          <c:tx>
            <c:strRef>
              <c:f>'26'!$D$12</c:f>
              <c:strCache>
                <c:ptCount val="1"/>
                <c:pt idx="0">
                  <c:v>S.Assic.</c:v>
                </c:pt>
              </c:strCache>
            </c:strRef>
          </c:tx>
          <c:spPr>
            <a:solidFill>
              <a:srgbClr val="264478"/>
            </a:solidFill>
            <a:ln>
              <a:noFill/>
              <a:round/>
            </a:ln>
          </c:spPr>
          <c:invertIfNegative val="1"/>
          <c:cat>
            <c:strRef>
              <c:f>'26'!$E$6:$AA$6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strCache>
            </c:strRef>
          </c:cat>
          <c:val>
            <c:numRef>
              <c:f>'26'!$E$12:$AA$12</c:f>
              <c:numCache>
                <c:formatCode>0</c:formatCode>
                <c:ptCount val="23"/>
                <c:pt idx="0">
                  <c:v>-823</c:v>
                </c:pt>
                <c:pt idx="1">
                  <c:v>-967</c:v>
                </c:pt>
                <c:pt idx="2">
                  <c:v>-1192</c:v>
                </c:pt>
                <c:pt idx="3">
                  <c:v>-1319</c:v>
                </c:pt>
                <c:pt idx="4">
                  <c:v>-1355</c:v>
                </c:pt>
                <c:pt idx="5">
                  <c:v>-1069</c:v>
                </c:pt>
                <c:pt idx="6">
                  <c:v>-1322</c:v>
                </c:pt>
                <c:pt idx="7">
                  <c:v>-1599</c:v>
                </c:pt>
                <c:pt idx="8">
                  <c:v>-1599</c:v>
                </c:pt>
                <c:pt idx="9">
                  <c:v>-1030</c:v>
                </c:pt>
                <c:pt idx="10">
                  <c:v>-1550</c:v>
                </c:pt>
                <c:pt idx="11">
                  <c:v>-1594</c:v>
                </c:pt>
                <c:pt idx="12">
                  <c:v>-1439</c:v>
                </c:pt>
                <c:pt idx="13">
                  <c:v>-939</c:v>
                </c:pt>
                <c:pt idx="14">
                  <c:v>-537</c:v>
                </c:pt>
                <c:pt idx="15">
                  <c:v>-603</c:v>
                </c:pt>
                <c:pt idx="16">
                  <c:v>-1220</c:v>
                </c:pt>
                <c:pt idx="17">
                  <c:v>-1402</c:v>
                </c:pt>
                <c:pt idx="18">
                  <c:v>-1637</c:v>
                </c:pt>
                <c:pt idx="19">
                  <c:v>-1736</c:v>
                </c:pt>
                <c:pt idx="20">
                  <c:v>-1708</c:v>
                </c:pt>
                <c:pt idx="21">
                  <c:v>-1807</c:v>
                </c:pt>
                <c:pt idx="22">
                  <c:v>-2267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5-8C3B-BF45-BE49-057A3CDE7886}"/>
            </c:ext>
          </c:extLst>
        </c:ser>
        <c:ser>
          <c:idx val="7"/>
          <c:order val="6"/>
          <c:tx>
            <c:strRef>
              <c:f>'26'!$D$13</c:f>
              <c:strCache>
                <c:ptCount val="1"/>
                <c:pt idx="0">
                  <c:v>S.Fin.</c:v>
                </c:pt>
              </c:strCache>
            </c:strRef>
          </c:tx>
          <c:spPr>
            <a:solidFill>
              <a:srgbClr val="9E480E"/>
            </a:solidFill>
            <a:ln>
              <a:noFill/>
              <a:round/>
            </a:ln>
          </c:spPr>
          <c:invertIfNegative val="1"/>
          <c:cat>
            <c:strRef>
              <c:f>'26'!$E$6:$AA$6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strCache>
            </c:strRef>
          </c:cat>
          <c:val>
            <c:numRef>
              <c:f>'26'!$E$13:$AA$13</c:f>
              <c:numCache>
                <c:formatCode>0</c:formatCode>
                <c:ptCount val="23"/>
                <c:pt idx="0">
                  <c:v>-718</c:v>
                </c:pt>
                <c:pt idx="1">
                  <c:v>-771</c:v>
                </c:pt>
                <c:pt idx="2">
                  <c:v>-568</c:v>
                </c:pt>
                <c:pt idx="3">
                  <c:v>-544</c:v>
                </c:pt>
                <c:pt idx="4">
                  <c:v>-1564</c:v>
                </c:pt>
                <c:pt idx="5">
                  <c:v>-1491</c:v>
                </c:pt>
                <c:pt idx="6">
                  <c:v>-1843</c:v>
                </c:pt>
                <c:pt idx="7">
                  <c:v>-1106</c:v>
                </c:pt>
                <c:pt idx="8">
                  <c:v>-3089</c:v>
                </c:pt>
                <c:pt idx="9">
                  <c:v>-1919</c:v>
                </c:pt>
                <c:pt idx="10">
                  <c:v>-1363</c:v>
                </c:pt>
                <c:pt idx="11">
                  <c:v>-508</c:v>
                </c:pt>
                <c:pt idx="12">
                  <c:v>-739</c:v>
                </c:pt>
                <c:pt idx="13">
                  <c:v>-1192</c:v>
                </c:pt>
                <c:pt idx="14">
                  <c:v>-2186</c:v>
                </c:pt>
                <c:pt idx="15">
                  <c:v>-3413</c:v>
                </c:pt>
                <c:pt idx="16">
                  <c:v>-2855</c:v>
                </c:pt>
                <c:pt idx="17">
                  <c:v>-2886</c:v>
                </c:pt>
                <c:pt idx="18">
                  <c:v>-2806</c:v>
                </c:pt>
                <c:pt idx="19">
                  <c:v>-3015</c:v>
                </c:pt>
                <c:pt idx="20">
                  <c:v>-2947</c:v>
                </c:pt>
                <c:pt idx="21">
                  <c:v>-4094</c:v>
                </c:pt>
                <c:pt idx="22">
                  <c:v>-3794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6-8C3B-BF45-BE49-057A3CDE7886}"/>
            </c:ext>
          </c:extLst>
        </c:ser>
        <c:ser>
          <c:idx val="8"/>
          <c:order val="7"/>
          <c:tx>
            <c:strRef>
              <c:f>'26'!$D$14</c:f>
              <c:strCache>
                <c:ptCount val="1"/>
                <c:pt idx="0">
                  <c:v>Dir.pr.int.</c:v>
                </c:pt>
              </c:strCache>
            </c:strRef>
          </c:tx>
          <c:spPr>
            <a:solidFill>
              <a:srgbClr val="636363"/>
            </a:solidFill>
            <a:ln>
              <a:noFill/>
              <a:round/>
            </a:ln>
          </c:spPr>
          <c:invertIfNegative val="1"/>
          <c:cat>
            <c:strRef>
              <c:f>'26'!$E$6:$AA$6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strCache>
            </c:strRef>
          </c:cat>
          <c:val>
            <c:numRef>
              <c:f>'26'!$E$14:$AA$14</c:f>
              <c:numCache>
                <c:formatCode>0</c:formatCode>
                <c:ptCount val="23"/>
                <c:pt idx="0">
                  <c:v>-1420</c:v>
                </c:pt>
                <c:pt idx="1">
                  <c:v>-1752</c:v>
                </c:pt>
                <c:pt idx="2">
                  <c:v>-1398</c:v>
                </c:pt>
                <c:pt idx="3">
                  <c:v>-1669</c:v>
                </c:pt>
                <c:pt idx="4">
                  <c:v>-1667</c:v>
                </c:pt>
                <c:pt idx="5">
                  <c:v>-1843</c:v>
                </c:pt>
                <c:pt idx="6">
                  <c:v>-2262</c:v>
                </c:pt>
                <c:pt idx="7">
                  <c:v>-2713</c:v>
                </c:pt>
                <c:pt idx="8">
                  <c:v>-2231</c:v>
                </c:pt>
                <c:pt idx="9">
                  <c:v>-2072</c:v>
                </c:pt>
                <c:pt idx="10">
                  <c:v>-2179</c:v>
                </c:pt>
                <c:pt idx="11">
                  <c:v>-1853</c:v>
                </c:pt>
                <c:pt idx="12">
                  <c:v>-1156</c:v>
                </c:pt>
                <c:pt idx="13">
                  <c:v>-1250</c:v>
                </c:pt>
                <c:pt idx="14">
                  <c:v>-1376</c:v>
                </c:pt>
                <c:pt idx="15">
                  <c:v>-1125</c:v>
                </c:pt>
                <c:pt idx="16">
                  <c:v>-1126</c:v>
                </c:pt>
                <c:pt idx="17">
                  <c:v>-393</c:v>
                </c:pt>
                <c:pt idx="18">
                  <c:v>-159</c:v>
                </c:pt>
                <c:pt idx="19">
                  <c:v>-405</c:v>
                </c:pt>
                <c:pt idx="20">
                  <c:v>-53</c:v>
                </c:pt>
                <c:pt idx="21">
                  <c:v>-103</c:v>
                </c:pt>
                <c:pt idx="22">
                  <c:v>69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7-8C3B-BF45-BE49-057A3CDE7886}"/>
            </c:ext>
          </c:extLst>
        </c:ser>
        <c:ser>
          <c:idx val="9"/>
          <c:order val="8"/>
          <c:tx>
            <c:strRef>
              <c:f>'26'!$D$15</c:f>
              <c:strCache>
                <c:ptCount val="1"/>
                <c:pt idx="0">
                  <c:v>S.ICT</c:v>
                </c:pt>
              </c:strCache>
            </c:strRef>
          </c:tx>
          <c:spPr>
            <a:solidFill>
              <a:srgbClr val="997300"/>
            </a:solidFill>
            <a:ln>
              <a:noFill/>
              <a:round/>
            </a:ln>
          </c:spPr>
          <c:invertIfNegative val="1"/>
          <c:cat>
            <c:strRef>
              <c:f>'26'!$E$6:$AA$6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strCache>
            </c:strRef>
          </c:cat>
          <c:val>
            <c:numRef>
              <c:f>'26'!$E$15:$AA$15</c:f>
              <c:numCache>
                <c:formatCode>0</c:formatCode>
                <c:ptCount val="23"/>
                <c:pt idx="0">
                  <c:v>-1323</c:v>
                </c:pt>
                <c:pt idx="1">
                  <c:v>-1797</c:v>
                </c:pt>
                <c:pt idx="2">
                  <c:v>-3521</c:v>
                </c:pt>
                <c:pt idx="3">
                  <c:v>-1446</c:v>
                </c:pt>
                <c:pt idx="4">
                  <c:v>-402</c:v>
                </c:pt>
                <c:pt idx="5">
                  <c:v>-850</c:v>
                </c:pt>
                <c:pt idx="6">
                  <c:v>-1223</c:v>
                </c:pt>
                <c:pt idx="7">
                  <c:v>-1742</c:v>
                </c:pt>
                <c:pt idx="8">
                  <c:v>-1527</c:v>
                </c:pt>
                <c:pt idx="9">
                  <c:v>-759</c:v>
                </c:pt>
                <c:pt idx="10">
                  <c:v>-1482</c:v>
                </c:pt>
                <c:pt idx="11">
                  <c:v>-1288</c:v>
                </c:pt>
                <c:pt idx="12">
                  <c:v>-1255</c:v>
                </c:pt>
                <c:pt idx="13">
                  <c:v>-760</c:v>
                </c:pt>
                <c:pt idx="14">
                  <c:v>-493</c:v>
                </c:pt>
                <c:pt idx="15">
                  <c:v>-1630</c:v>
                </c:pt>
                <c:pt idx="16">
                  <c:v>-1374</c:v>
                </c:pt>
                <c:pt idx="17">
                  <c:v>-1956</c:v>
                </c:pt>
                <c:pt idx="18">
                  <c:v>-1765</c:v>
                </c:pt>
                <c:pt idx="19">
                  <c:v>-2441</c:v>
                </c:pt>
                <c:pt idx="20">
                  <c:v>-3067</c:v>
                </c:pt>
                <c:pt idx="21">
                  <c:v>-3248</c:v>
                </c:pt>
                <c:pt idx="22">
                  <c:v>-4904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8-8C3B-BF45-BE49-057A3CDE7886}"/>
            </c:ext>
          </c:extLst>
        </c:ser>
        <c:ser>
          <c:idx val="10"/>
          <c:order val="9"/>
          <c:tx>
            <c:strRef>
              <c:f>'26'!$D$16</c:f>
              <c:strCache>
                <c:ptCount val="1"/>
                <c:pt idx="0">
                  <c:v>R&amp;S</c:v>
                </c:pt>
              </c:strCache>
            </c:strRef>
          </c:tx>
          <c:spPr>
            <a:solidFill>
              <a:srgbClr val="255E91"/>
            </a:solidFill>
            <a:ln>
              <a:noFill/>
              <a:round/>
            </a:ln>
          </c:spPr>
          <c:invertIfNegative val="1"/>
          <c:cat>
            <c:strRef>
              <c:f>'26'!$E$6:$AA$6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strCache>
            </c:strRef>
          </c:cat>
          <c:val>
            <c:numRef>
              <c:f>'26'!$E$16:$AA$16</c:f>
              <c:numCache>
                <c:formatCode>0</c:formatCode>
                <c:ptCount val="23"/>
                <c:pt idx="8">
                  <c:v>743</c:v>
                </c:pt>
                <c:pt idx="9">
                  <c:v>460</c:v>
                </c:pt>
                <c:pt idx="10">
                  <c:v>428</c:v>
                </c:pt>
                <c:pt idx="11">
                  <c:v>424</c:v>
                </c:pt>
                <c:pt idx="12">
                  <c:v>1458</c:v>
                </c:pt>
                <c:pt idx="13">
                  <c:v>1773</c:v>
                </c:pt>
                <c:pt idx="14">
                  <c:v>2281</c:v>
                </c:pt>
                <c:pt idx="15">
                  <c:v>2036</c:v>
                </c:pt>
                <c:pt idx="16">
                  <c:v>2016</c:v>
                </c:pt>
                <c:pt idx="17">
                  <c:v>2075</c:v>
                </c:pt>
                <c:pt idx="18">
                  <c:v>2323</c:v>
                </c:pt>
                <c:pt idx="19">
                  <c:v>1721</c:v>
                </c:pt>
                <c:pt idx="20">
                  <c:v>2426</c:v>
                </c:pt>
                <c:pt idx="21">
                  <c:v>2765</c:v>
                </c:pt>
                <c:pt idx="22">
                  <c:v>2867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9-8C3B-BF45-BE49-057A3CDE7886}"/>
            </c:ext>
          </c:extLst>
        </c:ser>
        <c:ser>
          <c:idx val="11"/>
          <c:order val="10"/>
          <c:tx>
            <c:strRef>
              <c:f>'26'!$D$17</c:f>
              <c:strCache>
                <c:ptCount val="1"/>
                <c:pt idx="0">
                  <c:v>Altri s.impr.</c:v>
                </c:pt>
              </c:strCache>
            </c:strRef>
          </c:tx>
          <c:spPr>
            <a:solidFill>
              <a:srgbClr val="43682B"/>
            </a:solidFill>
            <a:ln>
              <a:noFill/>
              <a:round/>
            </a:ln>
          </c:spPr>
          <c:invertIfNegative val="1"/>
          <c:cat>
            <c:strRef>
              <c:f>'26'!$E$6:$AA$6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strCache>
            </c:strRef>
          </c:cat>
          <c:val>
            <c:numRef>
              <c:f>'26'!$E$17:$AA$17</c:f>
              <c:numCache>
                <c:formatCode>General</c:formatCode>
                <c:ptCount val="23"/>
                <c:pt idx="0">
                  <c:v>-4168</c:v>
                </c:pt>
                <c:pt idx="1">
                  <c:v>-3717</c:v>
                </c:pt>
                <c:pt idx="2">
                  <c:v>-3162</c:v>
                </c:pt>
                <c:pt idx="3">
                  <c:v>-3242</c:v>
                </c:pt>
                <c:pt idx="4">
                  <c:v>-2266</c:v>
                </c:pt>
                <c:pt idx="5">
                  <c:v>-2421</c:v>
                </c:pt>
                <c:pt idx="6">
                  <c:v>-3540</c:v>
                </c:pt>
                <c:pt idx="7">
                  <c:v>-5194</c:v>
                </c:pt>
                <c:pt idx="8" formatCode="0">
                  <c:v>-5127</c:v>
                </c:pt>
                <c:pt idx="9" formatCode="0">
                  <c:v>-6082</c:v>
                </c:pt>
                <c:pt idx="10" formatCode="0">
                  <c:v>-3575</c:v>
                </c:pt>
                <c:pt idx="11" formatCode="0">
                  <c:v>-2683</c:v>
                </c:pt>
                <c:pt idx="12" formatCode="0">
                  <c:v>-397</c:v>
                </c:pt>
                <c:pt idx="13" formatCode="0">
                  <c:v>-1644</c:v>
                </c:pt>
                <c:pt idx="14" formatCode="0">
                  <c:v>-3337</c:v>
                </c:pt>
                <c:pt idx="15" formatCode="0">
                  <c:v>-4383</c:v>
                </c:pt>
                <c:pt idx="16" formatCode="0">
                  <c:v>-4256</c:v>
                </c:pt>
                <c:pt idx="17" formatCode="0">
                  <c:v>-4096</c:v>
                </c:pt>
                <c:pt idx="18" formatCode="0">
                  <c:v>-5942</c:v>
                </c:pt>
                <c:pt idx="19" formatCode="0">
                  <c:v>-3803</c:v>
                </c:pt>
                <c:pt idx="20" formatCode="0">
                  <c:v>-5204</c:v>
                </c:pt>
                <c:pt idx="21" formatCode="0">
                  <c:v>-3276</c:v>
                </c:pt>
                <c:pt idx="22" formatCode="0">
                  <c:v>-4814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A-8C3B-BF45-BE49-057A3CDE7886}"/>
            </c:ext>
          </c:extLst>
        </c:ser>
        <c:ser>
          <c:idx val="12"/>
          <c:order val="11"/>
          <c:tx>
            <c:strRef>
              <c:f>'26'!$D$18</c:f>
              <c:strCache>
                <c:ptCount val="1"/>
                <c:pt idx="0">
                  <c:v>S.persona</c:v>
                </c:pt>
              </c:strCache>
            </c:strRef>
          </c:tx>
          <c:spPr>
            <a:solidFill>
              <a:srgbClr val="6A8ED0"/>
            </a:solidFill>
            <a:ln>
              <a:noFill/>
              <a:round/>
            </a:ln>
          </c:spPr>
          <c:invertIfNegative val="1"/>
          <c:cat>
            <c:strRef>
              <c:f>'26'!$E$6:$AA$6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strCache>
            </c:strRef>
          </c:cat>
          <c:val>
            <c:numRef>
              <c:f>'26'!$E$18:$AA$18</c:f>
              <c:numCache>
                <c:formatCode>#,##0.0</c:formatCode>
                <c:ptCount val="23"/>
                <c:pt idx="0">
                  <c:v>-283</c:v>
                </c:pt>
                <c:pt idx="1">
                  <c:v>-265</c:v>
                </c:pt>
                <c:pt idx="2">
                  <c:v>-244</c:v>
                </c:pt>
                <c:pt idx="3">
                  <c:v>-246</c:v>
                </c:pt>
                <c:pt idx="4">
                  <c:v>-229</c:v>
                </c:pt>
                <c:pt idx="5">
                  <c:v>-229</c:v>
                </c:pt>
                <c:pt idx="6">
                  <c:v>-277</c:v>
                </c:pt>
                <c:pt idx="7">
                  <c:v>-324</c:v>
                </c:pt>
                <c:pt idx="8">
                  <c:v>-308</c:v>
                </c:pt>
                <c:pt idx="9">
                  <c:v>-243</c:v>
                </c:pt>
                <c:pt idx="10">
                  <c:v>-257</c:v>
                </c:pt>
                <c:pt idx="11">
                  <c:v>-186</c:v>
                </c:pt>
                <c:pt idx="12">
                  <c:v>-254</c:v>
                </c:pt>
                <c:pt idx="13">
                  <c:v>-252</c:v>
                </c:pt>
                <c:pt idx="14">
                  <c:v>-360</c:v>
                </c:pt>
                <c:pt idx="15">
                  <c:v>-268</c:v>
                </c:pt>
                <c:pt idx="16">
                  <c:v>-197</c:v>
                </c:pt>
                <c:pt idx="17">
                  <c:v>-532</c:v>
                </c:pt>
                <c:pt idx="18">
                  <c:v>-434</c:v>
                </c:pt>
                <c:pt idx="19">
                  <c:v>-48</c:v>
                </c:pt>
                <c:pt idx="20">
                  <c:v>80</c:v>
                </c:pt>
                <c:pt idx="21">
                  <c:v>45</c:v>
                </c:pt>
                <c:pt idx="22">
                  <c:v>-83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B-8C3B-BF45-BE49-057A3CDE7886}"/>
            </c:ext>
          </c:extLst>
        </c:ser>
        <c:ser>
          <c:idx val="13"/>
          <c:order val="12"/>
          <c:tx>
            <c:strRef>
              <c:f>'26'!$D$19</c:f>
              <c:strCache>
                <c:ptCount val="1"/>
                <c:pt idx="0">
                  <c:v>Gov.e altro</c:v>
                </c:pt>
              </c:strCache>
            </c:strRef>
          </c:tx>
          <c:spPr>
            <a:solidFill>
              <a:srgbClr val="F19759"/>
            </a:solidFill>
            <a:ln>
              <a:noFill/>
              <a:round/>
            </a:ln>
          </c:spPr>
          <c:invertIfNegative val="1"/>
          <c:cat>
            <c:strRef>
              <c:f>'26'!$E$6:$AA$6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strCache>
            </c:strRef>
          </c:cat>
          <c:val>
            <c:numRef>
              <c:f>'26'!$E$19:$AA$19</c:f>
              <c:numCache>
                <c:formatCode>0</c:formatCode>
                <c:ptCount val="23"/>
                <c:pt idx="0">
                  <c:v>-460</c:v>
                </c:pt>
                <c:pt idx="1">
                  <c:v>-1227</c:v>
                </c:pt>
                <c:pt idx="2">
                  <c:v>-1273</c:v>
                </c:pt>
                <c:pt idx="3">
                  <c:v>-74</c:v>
                </c:pt>
                <c:pt idx="4">
                  <c:v>-293</c:v>
                </c:pt>
                <c:pt idx="5">
                  <c:v>-334</c:v>
                </c:pt>
                <c:pt idx="6">
                  <c:v>-453</c:v>
                </c:pt>
                <c:pt idx="7">
                  <c:v>-597</c:v>
                </c:pt>
                <c:pt idx="8">
                  <c:v>-453</c:v>
                </c:pt>
                <c:pt idx="9">
                  <c:v>-399</c:v>
                </c:pt>
                <c:pt idx="10">
                  <c:v>-719</c:v>
                </c:pt>
                <c:pt idx="11">
                  <c:v>-821</c:v>
                </c:pt>
                <c:pt idx="12">
                  <c:v>-628</c:v>
                </c:pt>
                <c:pt idx="13">
                  <c:v>-1017</c:v>
                </c:pt>
                <c:pt idx="14">
                  <c:v>-992</c:v>
                </c:pt>
                <c:pt idx="15">
                  <c:v>-600</c:v>
                </c:pt>
                <c:pt idx="16">
                  <c:v>-1029</c:v>
                </c:pt>
                <c:pt idx="17">
                  <c:v>-1341</c:v>
                </c:pt>
                <c:pt idx="18">
                  <c:v>-1091</c:v>
                </c:pt>
                <c:pt idx="19">
                  <c:v>-727</c:v>
                </c:pt>
                <c:pt idx="20">
                  <c:v>-505</c:v>
                </c:pt>
                <c:pt idx="21">
                  <c:v>-255</c:v>
                </c:pt>
                <c:pt idx="22">
                  <c:v>-180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C-8C3B-BF45-BE49-057A3CDE7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111"/>
        <c:axId val="2222"/>
      </c:barChart>
      <c:catAx>
        <c:axId val="1111"/>
        <c:scaling>
          <c:orientation val="minMax"/>
        </c:scaling>
        <c:delete val="0"/>
        <c:axPos val="b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low"/>
        <c:spPr>
          <a:noFill/>
          <a:ln w="9525" cap="flat">
            <a:solidFill>
              <a:srgbClr val="000000">
                <a:alpha val="100000"/>
              </a:srgbClr>
            </a:solidFill>
            <a:round/>
          </a:ln>
        </c:spPr>
        <c:txPr>
          <a:bodyPr rot="0" vert="horz" anchor="ctr" anchorCtr="1"/>
          <a:lstStyle/>
          <a:p>
            <a:pPr>
              <a:defRPr sz="700" b="0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endParaRPr lang="it-IT"/>
          </a:p>
        </c:txPr>
        <c:crossAx val="2222"/>
        <c:crosses val="autoZero"/>
        <c:auto val="1"/>
        <c:lblAlgn val="ctr"/>
        <c:lblOffset val="0"/>
        <c:tickLblSkip val="5"/>
        <c:noMultiLvlLbl val="1"/>
      </c:catAx>
      <c:valAx>
        <c:axId val="2222"/>
        <c:scaling>
          <c:orientation val="minMax"/>
        </c:scaling>
        <c:delete val="0"/>
        <c:axPos val="l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title>
          <c:tx>
            <c:rich>
              <a:bodyPr rot="0" vert="horz" anchor="ctr" anchorCtr="1"/>
              <a:lstStyle/>
              <a:p>
                <a:pPr>
                  <a:defRPr sz="1000" b="0" i="0" u="none" baseline="0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r>
                  <a:rPr lang="ko-KR" altLang="en-US" sz="1000" b="0" i="0" u="none" baseline="0">
                    <a:solidFill>
                      <a:srgbClr val="000000"/>
                    </a:solidFill>
                    <a:latin typeface="Calibri"/>
                    <a:ea typeface="Calibri"/>
                  </a:rPr>
                  <a:t>mrd €</a:t>
                </a:r>
              </a:p>
            </c:rich>
          </c:tx>
          <c:layout>
            <c:manualLayout>
              <c:xMode val="edge"/>
              <c:yMode val="edge"/>
              <c:x val="2.0681478856720953E-6"/>
              <c:y val="8.5811367366869604E-2"/>
            </c:manualLayout>
          </c:layout>
          <c:overlay val="0"/>
          <c:spPr>
            <a:noFill/>
            <a:ln>
              <a:noFill/>
              <a:round/>
            </a:ln>
          </c:spPr>
        </c:title>
        <c:numFmt formatCode="0" sourceLinked="0"/>
        <c:majorTickMark val="none"/>
        <c:minorTickMark val="none"/>
        <c:tickLblPos val="nextTo"/>
        <c:spPr>
          <a:noFill/>
          <a:ln>
            <a:noFill/>
            <a:round/>
          </a:ln>
        </c:spPr>
        <c:txPr>
          <a:bodyPr/>
          <a:lstStyle/>
          <a:p>
            <a:pPr>
              <a:defRPr sz="700" b="0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endParaRPr lang="it-IT"/>
          </a:p>
        </c:txPr>
        <c:crossAx val="1111"/>
        <c:crosses val="autoZero"/>
        <c:crossBetween val="between"/>
        <c:dispUnits>
          <c:builtInUnit val="thousands"/>
        </c:dispUnits>
      </c:valAx>
      <c:spPr>
        <a:solidFill>
          <a:srgbClr val="EAEAEA">
            <a:alpha val="100000"/>
          </a:srgbClr>
        </a:solidFill>
        <a:ln w="9525" cap="flat">
          <a:solidFill>
            <a:srgbClr val="FFFFFF">
              <a:alpha val="100000"/>
            </a:srgbClr>
          </a:solidFill>
          <a:round/>
        </a:ln>
      </c:spPr>
    </c:plotArea>
    <c:legend>
      <c:legendPos val="t"/>
      <c:layout>
        <c:manualLayout>
          <c:xMode val="edge"/>
          <c:yMode val="edge"/>
          <c:x val="4.5354150506235397E-2"/>
          <c:y val="4.1880077821661492E-3"/>
          <c:w val="0.95464584949376441"/>
          <c:h val="9.6352802808344851E-2"/>
        </c:manualLayout>
      </c:layout>
      <c:overlay val="1"/>
      <c:spPr>
        <a:noFill/>
        <a:ln>
          <a:noFill/>
          <a:round/>
        </a:ln>
      </c:spPr>
      <c:txPr>
        <a:bodyPr rot="0" vert="horz" anchor="ctr" anchorCtr="1"/>
        <a:lstStyle/>
        <a:p>
          <a:pPr>
            <a:defRPr sz="700" b="0" i="0" u="none" baseline="0">
              <a:solidFill>
                <a:srgbClr val="000000"/>
              </a:solidFill>
              <a:latin typeface="Arial"/>
              <a:ea typeface="Arial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>
        <a:alpha val="100000"/>
      </a:srgbClr>
    </a:solidFill>
    <a:ln>
      <a:noFill/>
      <a:round/>
    </a:ln>
  </c:spPr>
  <c:txPr>
    <a:bodyPr/>
    <a:lstStyle/>
    <a:p>
      <a:pPr>
        <a:defRPr sz="700" b="0" i="0" u="none" baseline="0">
          <a:solidFill>
            <a:srgbClr val="000000"/>
          </a:solidFill>
          <a:latin typeface="Arial"/>
          <a:ea typeface="Arial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4.130513476935118E-2"/>
          <c:y val="0.11445549764835684"/>
          <c:w val="0.92295151095088923"/>
          <c:h val="0.74713674372703531"/>
        </c:manualLayout>
      </c:layout>
      <c:lineChart>
        <c:grouping val="standard"/>
        <c:varyColors val="0"/>
        <c:ser>
          <c:idx val="0"/>
          <c:order val="0"/>
          <c:tx>
            <c:strRef>
              <c:f>'2'!$H$5</c:f>
              <c:strCache>
                <c:ptCount val="1"/>
                <c:pt idx="0">
                  <c:v>Volume export B&amp;S con defl. Pil</c:v>
                </c:pt>
              </c:strCache>
            </c:strRef>
          </c:tx>
          <c:spPr>
            <a:ln w="19050">
              <a:solidFill>
                <a:srgbClr val="5B9BD5">
                  <a:alpha val="100000"/>
                </a:srgbClr>
              </a:solidFill>
              <a:round/>
            </a:ln>
          </c:spPr>
          <c:marker>
            <c:symbol val="none"/>
          </c:marker>
          <c:cat>
            <c:numRef>
              <c:f>'2'!$B$6:$B$167</c:f>
              <c:numCache>
                <c:formatCode>General</c:formatCode>
                <c:ptCount val="162"/>
                <c:pt idx="0">
                  <c:v>1861</c:v>
                </c:pt>
                <c:pt idx="1">
                  <c:v>1862</c:v>
                </c:pt>
                <c:pt idx="2">
                  <c:v>1863</c:v>
                </c:pt>
                <c:pt idx="3">
                  <c:v>1864</c:v>
                </c:pt>
                <c:pt idx="4">
                  <c:v>1865</c:v>
                </c:pt>
                <c:pt idx="5">
                  <c:v>1866</c:v>
                </c:pt>
                <c:pt idx="6">
                  <c:v>1867</c:v>
                </c:pt>
                <c:pt idx="7">
                  <c:v>1868</c:v>
                </c:pt>
                <c:pt idx="8">
                  <c:v>1869</c:v>
                </c:pt>
                <c:pt idx="9">
                  <c:v>1870</c:v>
                </c:pt>
                <c:pt idx="10">
                  <c:v>1871</c:v>
                </c:pt>
                <c:pt idx="11">
                  <c:v>1872</c:v>
                </c:pt>
                <c:pt idx="12">
                  <c:v>1873</c:v>
                </c:pt>
                <c:pt idx="13">
                  <c:v>1874</c:v>
                </c:pt>
                <c:pt idx="14">
                  <c:v>1875</c:v>
                </c:pt>
                <c:pt idx="15">
                  <c:v>1876</c:v>
                </c:pt>
                <c:pt idx="16">
                  <c:v>1877</c:v>
                </c:pt>
                <c:pt idx="17">
                  <c:v>1878</c:v>
                </c:pt>
                <c:pt idx="18">
                  <c:v>1879</c:v>
                </c:pt>
                <c:pt idx="19">
                  <c:v>1880</c:v>
                </c:pt>
                <c:pt idx="20">
                  <c:v>1881</c:v>
                </c:pt>
                <c:pt idx="21">
                  <c:v>1882</c:v>
                </c:pt>
                <c:pt idx="22">
                  <c:v>1883</c:v>
                </c:pt>
                <c:pt idx="23">
                  <c:v>1884</c:v>
                </c:pt>
                <c:pt idx="24">
                  <c:v>1885</c:v>
                </c:pt>
                <c:pt idx="25">
                  <c:v>1886</c:v>
                </c:pt>
                <c:pt idx="26">
                  <c:v>1887</c:v>
                </c:pt>
                <c:pt idx="27">
                  <c:v>1888</c:v>
                </c:pt>
                <c:pt idx="28">
                  <c:v>1889</c:v>
                </c:pt>
                <c:pt idx="29">
                  <c:v>1890</c:v>
                </c:pt>
                <c:pt idx="30">
                  <c:v>1891</c:v>
                </c:pt>
                <c:pt idx="31">
                  <c:v>1892</c:v>
                </c:pt>
                <c:pt idx="32">
                  <c:v>1893</c:v>
                </c:pt>
                <c:pt idx="33">
                  <c:v>1894</c:v>
                </c:pt>
                <c:pt idx="34">
                  <c:v>1895</c:v>
                </c:pt>
                <c:pt idx="35">
                  <c:v>1896</c:v>
                </c:pt>
                <c:pt idx="36">
                  <c:v>1897</c:v>
                </c:pt>
                <c:pt idx="37">
                  <c:v>1898</c:v>
                </c:pt>
                <c:pt idx="38">
                  <c:v>1899</c:v>
                </c:pt>
                <c:pt idx="39">
                  <c:v>1900</c:v>
                </c:pt>
                <c:pt idx="40">
                  <c:v>1901</c:v>
                </c:pt>
                <c:pt idx="41">
                  <c:v>1902</c:v>
                </c:pt>
                <c:pt idx="42">
                  <c:v>1903</c:v>
                </c:pt>
                <c:pt idx="43">
                  <c:v>1904</c:v>
                </c:pt>
                <c:pt idx="44">
                  <c:v>1905</c:v>
                </c:pt>
                <c:pt idx="45">
                  <c:v>1906</c:v>
                </c:pt>
                <c:pt idx="46">
                  <c:v>1907</c:v>
                </c:pt>
                <c:pt idx="47">
                  <c:v>1908</c:v>
                </c:pt>
                <c:pt idx="48">
                  <c:v>1909</c:v>
                </c:pt>
                <c:pt idx="49">
                  <c:v>1910</c:v>
                </c:pt>
                <c:pt idx="50">
                  <c:v>1911</c:v>
                </c:pt>
                <c:pt idx="51">
                  <c:v>1912</c:v>
                </c:pt>
                <c:pt idx="52">
                  <c:v>1913</c:v>
                </c:pt>
                <c:pt idx="53">
                  <c:v>1914</c:v>
                </c:pt>
                <c:pt idx="54">
                  <c:v>1915</c:v>
                </c:pt>
                <c:pt idx="55">
                  <c:v>1916</c:v>
                </c:pt>
                <c:pt idx="56">
                  <c:v>1917</c:v>
                </c:pt>
                <c:pt idx="57">
                  <c:v>1918</c:v>
                </c:pt>
                <c:pt idx="58">
                  <c:v>1919</c:v>
                </c:pt>
                <c:pt idx="59">
                  <c:v>1920</c:v>
                </c:pt>
                <c:pt idx="60">
                  <c:v>1921</c:v>
                </c:pt>
                <c:pt idx="61">
                  <c:v>1922</c:v>
                </c:pt>
                <c:pt idx="62">
                  <c:v>1923</c:v>
                </c:pt>
                <c:pt idx="63">
                  <c:v>1924</c:v>
                </c:pt>
                <c:pt idx="64">
                  <c:v>1925</c:v>
                </c:pt>
                <c:pt idx="65">
                  <c:v>1926</c:v>
                </c:pt>
                <c:pt idx="66">
                  <c:v>1927</c:v>
                </c:pt>
                <c:pt idx="67">
                  <c:v>1928</c:v>
                </c:pt>
                <c:pt idx="68">
                  <c:v>1929</c:v>
                </c:pt>
                <c:pt idx="69">
                  <c:v>1930</c:v>
                </c:pt>
                <c:pt idx="70">
                  <c:v>1931</c:v>
                </c:pt>
                <c:pt idx="71">
                  <c:v>1932</c:v>
                </c:pt>
                <c:pt idx="72">
                  <c:v>1933</c:v>
                </c:pt>
                <c:pt idx="73">
                  <c:v>1934</c:v>
                </c:pt>
                <c:pt idx="74">
                  <c:v>1935</c:v>
                </c:pt>
                <c:pt idx="75">
                  <c:v>1936</c:v>
                </c:pt>
                <c:pt idx="76">
                  <c:v>1937</c:v>
                </c:pt>
                <c:pt idx="77">
                  <c:v>1938</c:v>
                </c:pt>
                <c:pt idx="78">
                  <c:v>1939</c:v>
                </c:pt>
                <c:pt idx="79">
                  <c:v>1940</c:v>
                </c:pt>
                <c:pt idx="80">
                  <c:v>1941</c:v>
                </c:pt>
                <c:pt idx="81">
                  <c:v>1942</c:v>
                </c:pt>
                <c:pt idx="82">
                  <c:v>1943</c:v>
                </c:pt>
                <c:pt idx="83">
                  <c:v>1944</c:v>
                </c:pt>
                <c:pt idx="84">
                  <c:v>1945</c:v>
                </c:pt>
                <c:pt idx="85">
                  <c:v>1946</c:v>
                </c:pt>
                <c:pt idx="86">
                  <c:v>1947</c:v>
                </c:pt>
                <c:pt idx="87">
                  <c:v>1948</c:v>
                </c:pt>
                <c:pt idx="88">
                  <c:v>1949</c:v>
                </c:pt>
                <c:pt idx="89">
                  <c:v>1950</c:v>
                </c:pt>
                <c:pt idx="90">
                  <c:v>1951</c:v>
                </c:pt>
                <c:pt idx="91">
                  <c:v>1952</c:v>
                </c:pt>
                <c:pt idx="92">
                  <c:v>1953</c:v>
                </c:pt>
                <c:pt idx="93">
                  <c:v>1954</c:v>
                </c:pt>
                <c:pt idx="94">
                  <c:v>1955</c:v>
                </c:pt>
                <c:pt idx="95">
                  <c:v>1956</c:v>
                </c:pt>
                <c:pt idx="96">
                  <c:v>1957</c:v>
                </c:pt>
                <c:pt idx="97">
                  <c:v>1958</c:v>
                </c:pt>
                <c:pt idx="98">
                  <c:v>1959</c:v>
                </c:pt>
                <c:pt idx="99">
                  <c:v>1960</c:v>
                </c:pt>
                <c:pt idx="100">
                  <c:v>1961</c:v>
                </c:pt>
                <c:pt idx="101">
                  <c:v>1962</c:v>
                </c:pt>
                <c:pt idx="102">
                  <c:v>1963</c:v>
                </c:pt>
                <c:pt idx="103">
                  <c:v>1964</c:v>
                </c:pt>
                <c:pt idx="104">
                  <c:v>1965</c:v>
                </c:pt>
                <c:pt idx="105">
                  <c:v>1966</c:v>
                </c:pt>
                <c:pt idx="106">
                  <c:v>1967</c:v>
                </c:pt>
                <c:pt idx="107">
                  <c:v>1968</c:v>
                </c:pt>
                <c:pt idx="108">
                  <c:v>1969</c:v>
                </c:pt>
                <c:pt idx="109">
                  <c:v>1970</c:v>
                </c:pt>
                <c:pt idx="110">
                  <c:v>1971</c:v>
                </c:pt>
                <c:pt idx="111">
                  <c:v>1972</c:v>
                </c:pt>
                <c:pt idx="112">
                  <c:v>1973</c:v>
                </c:pt>
                <c:pt idx="113">
                  <c:v>1974</c:v>
                </c:pt>
                <c:pt idx="114">
                  <c:v>1975</c:v>
                </c:pt>
                <c:pt idx="115">
                  <c:v>1976</c:v>
                </c:pt>
                <c:pt idx="116">
                  <c:v>1977</c:v>
                </c:pt>
                <c:pt idx="117">
                  <c:v>1978</c:v>
                </c:pt>
                <c:pt idx="118">
                  <c:v>1979</c:v>
                </c:pt>
                <c:pt idx="119">
                  <c:v>1980</c:v>
                </c:pt>
                <c:pt idx="120">
                  <c:v>1981</c:v>
                </c:pt>
                <c:pt idx="121">
                  <c:v>1982</c:v>
                </c:pt>
                <c:pt idx="122">
                  <c:v>1983</c:v>
                </c:pt>
                <c:pt idx="123">
                  <c:v>1984</c:v>
                </c:pt>
                <c:pt idx="124">
                  <c:v>1985</c:v>
                </c:pt>
                <c:pt idx="125">
                  <c:v>1986</c:v>
                </c:pt>
                <c:pt idx="126">
                  <c:v>1987</c:v>
                </c:pt>
                <c:pt idx="127">
                  <c:v>1988</c:v>
                </c:pt>
                <c:pt idx="128">
                  <c:v>1989</c:v>
                </c:pt>
                <c:pt idx="129">
                  <c:v>1990</c:v>
                </c:pt>
                <c:pt idx="130">
                  <c:v>1991</c:v>
                </c:pt>
                <c:pt idx="131">
                  <c:v>1992</c:v>
                </c:pt>
                <c:pt idx="132">
                  <c:v>1993</c:v>
                </c:pt>
                <c:pt idx="133">
                  <c:v>1994</c:v>
                </c:pt>
                <c:pt idx="134">
                  <c:v>1995</c:v>
                </c:pt>
                <c:pt idx="135">
                  <c:v>1996</c:v>
                </c:pt>
                <c:pt idx="136">
                  <c:v>1997</c:v>
                </c:pt>
                <c:pt idx="137">
                  <c:v>1998</c:v>
                </c:pt>
                <c:pt idx="138">
                  <c:v>1999</c:v>
                </c:pt>
                <c:pt idx="139">
                  <c:v>2000</c:v>
                </c:pt>
                <c:pt idx="140">
                  <c:v>2001</c:v>
                </c:pt>
                <c:pt idx="141">
                  <c:v>2002</c:v>
                </c:pt>
                <c:pt idx="142">
                  <c:v>2003</c:v>
                </c:pt>
                <c:pt idx="143">
                  <c:v>2004</c:v>
                </c:pt>
                <c:pt idx="144">
                  <c:v>2005</c:v>
                </c:pt>
                <c:pt idx="145">
                  <c:v>2006</c:v>
                </c:pt>
                <c:pt idx="146">
                  <c:v>2007</c:v>
                </c:pt>
                <c:pt idx="147">
                  <c:v>2008</c:v>
                </c:pt>
                <c:pt idx="148">
                  <c:v>2009</c:v>
                </c:pt>
                <c:pt idx="149">
                  <c:v>2010</c:v>
                </c:pt>
                <c:pt idx="150">
                  <c:v>2011</c:v>
                </c:pt>
                <c:pt idx="151">
                  <c:v>2012</c:v>
                </c:pt>
                <c:pt idx="152">
                  <c:v>2013</c:v>
                </c:pt>
                <c:pt idx="153">
                  <c:v>2014</c:v>
                </c:pt>
                <c:pt idx="154">
                  <c:v>2015</c:v>
                </c:pt>
                <c:pt idx="155">
                  <c:v>2016</c:v>
                </c:pt>
                <c:pt idx="156">
                  <c:v>2017</c:v>
                </c:pt>
                <c:pt idx="157">
                  <c:v>2018</c:v>
                </c:pt>
                <c:pt idx="158">
                  <c:v>2019</c:v>
                </c:pt>
                <c:pt idx="159">
                  <c:v>2020</c:v>
                </c:pt>
                <c:pt idx="160">
                  <c:v>2021</c:v>
                </c:pt>
                <c:pt idx="161">
                  <c:v>2022</c:v>
                </c:pt>
              </c:numCache>
            </c:numRef>
          </c:cat>
          <c:val>
            <c:numRef>
              <c:f>'2'!$H$6:$H$167</c:f>
              <c:numCache>
                <c:formatCode>0</c:formatCode>
                <c:ptCount val="162"/>
                <c:pt idx="0">
                  <c:v>100</c:v>
                </c:pt>
                <c:pt idx="1">
                  <c:v>121.660762602015</c:v>
                </c:pt>
                <c:pt idx="2">
                  <c:v>139.44888096429199</c:v>
                </c:pt>
                <c:pt idx="3">
                  <c:v>126.79061891194701</c:v>
                </c:pt>
                <c:pt idx="4">
                  <c:v>123.309404047212</c:v>
                </c:pt>
                <c:pt idx="5">
                  <c:v>128.64773577871401</c:v>
                </c:pt>
                <c:pt idx="6">
                  <c:v>132.706170320669</c:v>
                </c:pt>
                <c:pt idx="7">
                  <c:v>137.73067068358199</c:v>
                </c:pt>
                <c:pt idx="8">
                  <c:v>148.650464990957</c:v>
                </c:pt>
                <c:pt idx="9">
                  <c:v>142.951703028271</c:v>
                </c:pt>
                <c:pt idx="10">
                  <c:v>191.02076023312</c:v>
                </c:pt>
                <c:pt idx="11">
                  <c:v>188.11521850291101</c:v>
                </c:pt>
                <c:pt idx="12">
                  <c:v>163.776261328044</c:v>
                </c:pt>
                <c:pt idx="13">
                  <c:v>147.311604667908</c:v>
                </c:pt>
                <c:pt idx="14">
                  <c:v>180.850768479067</c:v>
                </c:pt>
                <c:pt idx="15">
                  <c:v>211.43695804233201</c:v>
                </c:pt>
                <c:pt idx="16">
                  <c:v>149.31360631106401</c:v>
                </c:pt>
                <c:pt idx="17">
                  <c:v>178.064916193286</c:v>
                </c:pt>
                <c:pt idx="18">
                  <c:v>204.52168608932999</c:v>
                </c:pt>
                <c:pt idx="19">
                  <c:v>204.73057045044601</c:v>
                </c:pt>
                <c:pt idx="20">
                  <c:v>221.655617140283</c:v>
                </c:pt>
                <c:pt idx="21">
                  <c:v>214.90595293763101</c:v>
                </c:pt>
                <c:pt idx="22">
                  <c:v>226.50380364018599</c:v>
                </c:pt>
                <c:pt idx="23">
                  <c:v>213.34294555960901</c:v>
                </c:pt>
                <c:pt idx="24">
                  <c:v>206.48385563900001</c:v>
                </c:pt>
                <c:pt idx="25">
                  <c:v>194.21866540270301</c:v>
                </c:pt>
                <c:pt idx="26">
                  <c:v>215.66860954030301</c:v>
                </c:pt>
                <c:pt idx="27">
                  <c:v>190.84267636067801</c:v>
                </c:pt>
                <c:pt idx="28">
                  <c:v>175.13298153088701</c:v>
                </c:pt>
                <c:pt idx="29">
                  <c:v>160.999925233017</c:v>
                </c:pt>
                <c:pt idx="30">
                  <c:v>160.244089114617</c:v>
                </c:pt>
                <c:pt idx="31">
                  <c:v>182.922360314229</c:v>
                </c:pt>
                <c:pt idx="32">
                  <c:v>197.95931078839999</c:v>
                </c:pt>
                <c:pt idx="33">
                  <c:v>204.749232015182</c:v>
                </c:pt>
                <c:pt idx="34">
                  <c:v>196.561450043778</c:v>
                </c:pt>
                <c:pt idx="35">
                  <c:v>199.912345665999</c:v>
                </c:pt>
                <c:pt idx="36">
                  <c:v>209.70911226981499</c:v>
                </c:pt>
                <c:pt idx="37">
                  <c:v>225.94580831529001</c:v>
                </c:pt>
                <c:pt idx="38">
                  <c:v>263.69340110015702</c:v>
                </c:pt>
                <c:pt idx="39">
                  <c:v>249.397372401057</c:v>
                </c:pt>
                <c:pt idx="40">
                  <c:v>256.90399987872502</c:v>
                </c:pt>
                <c:pt idx="41">
                  <c:v>280.27834716392601</c:v>
                </c:pt>
                <c:pt idx="42">
                  <c:v>282.24626399824001</c:v>
                </c:pt>
                <c:pt idx="43">
                  <c:v>303.25945626956599</c:v>
                </c:pt>
                <c:pt idx="44">
                  <c:v>325.43865296944398</c:v>
                </c:pt>
                <c:pt idx="45">
                  <c:v>344.57832594840897</c:v>
                </c:pt>
                <c:pt idx="46">
                  <c:v>336.20744116892502</c:v>
                </c:pt>
                <c:pt idx="47">
                  <c:v>311.34275478736799</c:v>
                </c:pt>
                <c:pt idx="48">
                  <c:v>333.94126064142699</c:v>
                </c:pt>
                <c:pt idx="49">
                  <c:v>362.70219704950199</c:v>
                </c:pt>
                <c:pt idx="50">
                  <c:v>353.61495781505101</c:v>
                </c:pt>
                <c:pt idx="51">
                  <c:v>370.18619717934001</c:v>
                </c:pt>
                <c:pt idx="52">
                  <c:v>397.92590241226202</c:v>
                </c:pt>
                <c:pt idx="53">
                  <c:v>344.34995858976498</c:v>
                </c:pt>
                <c:pt idx="54">
                  <c:v>338.41399736123702</c:v>
                </c:pt>
                <c:pt idx="55">
                  <c:v>319.03859161916802</c:v>
                </c:pt>
                <c:pt idx="56">
                  <c:v>240.71064889296599</c:v>
                </c:pt>
                <c:pt idx="57">
                  <c:v>171.322660040551</c:v>
                </c:pt>
                <c:pt idx="58">
                  <c:v>267.945922292516</c:v>
                </c:pt>
                <c:pt idx="59">
                  <c:v>372.69047711873901</c:v>
                </c:pt>
                <c:pt idx="60">
                  <c:v>282.85489263163299</c:v>
                </c:pt>
                <c:pt idx="61">
                  <c:v>291.89602600149999</c:v>
                </c:pt>
                <c:pt idx="62">
                  <c:v>353.841386585588</c:v>
                </c:pt>
                <c:pt idx="63">
                  <c:v>465.08617344373101</c:v>
                </c:pt>
                <c:pt idx="64">
                  <c:v>517.09341650645297</c:v>
                </c:pt>
                <c:pt idx="65">
                  <c:v>504.98015072835</c:v>
                </c:pt>
                <c:pt idx="66">
                  <c:v>475.04716135860502</c:v>
                </c:pt>
                <c:pt idx="67">
                  <c:v>472.99573561684701</c:v>
                </c:pt>
                <c:pt idx="68">
                  <c:v>500.04234883107199</c:v>
                </c:pt>
                <c:pt idx="69">
                  <c:v>437.07704565716699</c:v>
                </c:pt>
                <c:pt idx="70">
                  <c:v>409.46537513074497</c:v>
                </c:pt>
                <c:pt idx="71">
                  <c:v>298.58182408221001</c:v>
                </c:pt>
                <c:pt idx="72">
                  <c:v>287.90866395643502</c:v>
                </c:pt>
                <c:pt idx="73">
                  <c:v>257.06400379896701</c:v>
                </c:pt>
                <c:pt idx="74">
                  <c:v>236.421652353544</c:v>
                </c:pt>
                <c:pt idx="75">
                  <c:v>234.27209254541901</c:v>
                </c:pt>
                <c:pt idx="76">
                  <c:v>387.04954039928299</c:v>
                </c:pt>
                <c:pt idx="77">
                  <c:v>368.97136453823799</c:v>
                </c:pt>
                <c:pt idx="78">
                  <c:v>387.72989762808203</c:v>
                </c:pt>
                <c:pt idx="79">
                  <c:v>362.071624779513</c:v>
                </c:pt>
                <c:pt idx="80">
                  <c:v>398.15462849967298</c:v>
                </c:pt>
                <c:pt idx="81">
                  <c:v>354.45830145728598</c:v>
                </c:pt>
                <c:pt idx="82">
                  <c:v>117.496820077444</c:v>
                </c:pt>
                <c:pt idx="83">
                  <c:v>44.860747937073597</c:v>
                </c:pt>
                <c:pt idx="84">
                  <c:v>15.576883992337599</c:v>
                </c:pt>
                <c:pt idx="85">
                  <c:v>131.65840238424701</c:v>
                </c:pt>
                <c:pt idx="86">
                  <c:v>270.16287256868702</c:v>
                </c:pt>
                <c:pt idx="87">
                  <c:v>764.50103249812298</c:v>
                </c:pt>
                <c:pt idx="88">
                  <c:v>926.73559499407202</c:v>
                </c:pt>
                <c:pt idx="89">
                  <c:v>537.02027545834903</c:v>
                </c:pt>
                <c:pt idx="90">
                  <c:v>718.66373336214599</c:v>
                </c:pt>
                <c:pt idx="91">
                  <c:v>640.96444221670504</c:v>
                </c:pt>
                <c:pt idx="92">
                  <c:v>717.75087201199506</c:v>
                </c:pt>
                <c:pt idx="93">
                  <c:v>752.48014764437903</c:v>
                </c:pt>
                <c:pt idx="94">
                  <c:v>819.11141558911299</c:v>
                </c:pt>
                <c:pt idx="95">
                  <c:v>916.58986702165396</c:v>
                </c:pt>
                <c:pt idx="96">
                  <c:v>1091.8411790463001</c:v>
                </c:pt>
                <c:pt idx="97">
                  <c:v>1091.97004476302</c:v>
                </c:pt>
                <c:pt idx="98">
                  <c:v>1214.97822590035</c:v>
                </c:pt>
                <c:pt idx="99">
                  <c:v>1453.0465379468301</c:v>
                </c:pt>
                <c:pt idx="100">
                  <c:v>1591.6742510648401</c:v>
                </c:pt>
                <c:pt idx="101">
                  <c:v>1688.7977584779601</c:v>
                </c:pt>
                <c:pt idx="102">
                  <c:v>1709.75963707862</c:v>
                </c:pt>
                <c:pt idx="103">
                  <c:v>1852.2440247453401</c:v>
                </c:pt>
                <c:pt idx="104">
                  <c:v>2147.0247437174799</c:v>
                </c:pt>
                <c:pt idx="105">
                  <c:v>2339.0407626384199</c:v>
                </c:pt>
                <c:pt idx="106">
                  <c:v>2433.9326459651102</c:v>
                </c:pt>
                <c:pt idx="107">
                  <c:v>2739.5209391520398</c:v>
                </c:pt>
                <c:pt idx="108">
                  <c:v>3040.5124013753002</c:v>
                </c:pt>
                <c:pt idx="109">
                  <c:v>3178.1079732143899</c:v>
                </c:pt>
                <c:pt idx="110">
                  <c:v>3315.4122699846698</c:v>
                </c:pt>
                <c:pt idx="111">
                  <c:v>3586.6236191857502</c:v>
                </c:pt>
                <c:pt idx="112">
                  <c:v>3784.7042531810798</c:v>
                </c:pt>
                <c:pt idx="113">
                  <c:v>4586.9999857931798</c:v>
                </c:pt>
                <c:pt idx="114">
                  <c:v>4524.6117905757001</c:v>
                </c:pt>
                <c:pt idx="115">
                  <c:v>5174.0252795821398</c:v>
                </c:pt>
                <c:pt idx="116">
                  <c:v>5638.85366937661</c:v>
                </c:pt>
                <c:pt idx="117">
                  <c:v>5878.2828187831701</c:v>
                </c:pt>
                <c:pt idx="118">
                  <c:v>6404.7084744987396</c:v>
                </c:pt>
                <c:pt idx="119">
                  <c:v>5957.6315934177701</c:v>
                </c:pt>
                <c:pt idx="120">
                  <c:v>6425.5874971429203</c:v>
                </c:pt>
                <c:pt idx="121">
                  <c:v>6271.0841307323999</c:v>
                </c:pt>
                <c:pt idx="122">
                  <c:v>6087.8112217912103</c:v>
                </c:pt>
                <c:pt idx="123">
                  <c:v>6474.7539923904797</c:v>
                </c:pt>
                <c:pt idx="124">
                  <c:v>6673.7821153937903</c:v>
                </c:pt>
                <c:pt idx="125">
                  <c:v>6061.9316258159397</c:v>
                </c:pt>
                <c:pt idx="126">
                  <c:v>5999.43757504511</c:v>
                </c:pt>
                <c:pt idx="127">
                  <c:v>6093.3473414030004</c:v>
                </c:pt>
                <c:pt idx="128">
                  <c:v>6622.34871915241</c:v>
                </c:pt>
                <c:pt idx="129">
                  <c:v>6727.3511412759799</c:v>
                </c:pt>
                <c:pt idx="130">
                  <c:v>6351.0839557524896</c:v>
                </c:pt>
                <c:pt idx="131">
                  <c:v>6532.2331444937399</c:v>
                </c:pt>
                <c:pt idx="132">
                  <c:v>7538.3947636496596</c:v>
                </c:pt>
                <c:pt idx="133">
                  <c:v>8244.19370290593</c:v>
                </c:pt>
                <c:pt idx="134">
                  <c:v>9501.6467959624897</c:v>
                </c:pt>
                <c:pt idx="135">
                  <c:v>9244.5850963209796</c:v>
                </c:pt>
                <c:pt idx="136">
                  <c:v>9590.4546270197498</c:v>
                </c:pt>
                <c:pt idx="137">
                  <c:v>9728.9691112290893</c:v>
                </c:pt>
                <c:pt idx="138">
                  <c:v>9532.8493934327307</c:v>
                </c:pt>
                <c:pt idx="139">
                  <c:v>10928.935152058901</c:v>
                </c:pt>
                <c:pt idx="140">
                  <c:v>11151.364005630699</c:v>
                </c:pt>
                <c:pt idx="141">
                  <c:v>10638.623719284</c:v>
                </c:pt>
                <c:pt idx="142">
                  <c:v>10170.8939679139</c:v>
                </c:pt>
                <c:pt idx="143">
                  <c:v>10629.0102334557</c:v>
                </c:pt>
                <c:pt idx="144">
                  <c:v>10979.721528914301</c:v>
                </c:pt>
                <c:pt idx="145">
                  <c:v>11890.7369407435</c:v>
                </c:pt>
                <c:pt idx="146">
                  <c:v>12615.1175434746</c:v>
                </c:pt>
                <c:pt idx="147">
                  <c:v>12266.1930920554</c:v>
                </c:pt>
                <c:pt idx="148">
                  <c:v>9687.9216745348895</c:v>
                </c:pt>
                <c:pt idx="149">
                  <c:v>11030.616340860201</c:v>
                </c:pt>
                <c:pt idx="150">
                  <c:v>11905.3907144358</c:v>
                </c:pt>
                <c:pt idx="151">
                  <c:v>12198.1586281037</c:v>
                </c:pt>
                <c:pt idx="152">
                  <c:v>12080.741175999599</c:v>
                </c:pt>
                <c:pt idx="153">
                  <c:v>12280.7912063268</c:v>
                </c:pt>
                <c:pt idx="154">
                  <c:v>12634.553647482</c:v>
                </c:pt>
                <c:pt idx="155">
                  <c:v>12630.8786409367</c:v>
                </c:pt>
                <c:pt idx="156">
                  <c:v>13457.052245275199</c:v>
                </c:pt>
                <c:pt idx="157">
                  <c:v>13855.558912361799</c:v>
                </c:pt>
                <c:pt idx="158">
                  <c:v>14032.997491423201</c:v>
                </c:pt>
                <c:pt idx="159">
                  <c:v>11897.39641549</c:v>
                </c:pt>
                <c:pt idx="160">
                  <c:v>14137.095125661999</c:v>
                </c:pt>
                <c:pt idx="161">
                  <c:v>16654.361507648598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0E-C44F-A111-EF6AC179A268}"/>
            </c:ext>
          </c:extLst>
        </c:ser>
        <c:ser>
          <c:idx val="3"/>
          <c:order val="1"/>
          <c:tx>
            <c:strRef>
              <c:f>'2'!$I$5</c:f>
              <c:strCache>
                <c:ptCount val="1"/>
                <c:pt idx="0">
                  <c:v>Volume export B&amp;S con defl. export</c:v>
                </c:pt>
              </c:strCache>
            </c:strRef>
          </c:tx>
          <c:spPr>
            <a:ln w="28575">
              <a:solidFill>
                <a:srgbClr val="002060">
                  <a:alpha val="100000"/>
                </a:srgbClr>
              </a:solidFill>
              <a:round/>
            </a:ln>
          </c:spPr>
          <c:marker>
            <c:symbol val="none"/>
          </c:marker>
          <c:cat>
            <c:numRef>
              <c:f>'2'!$B$6:$B$167</c:f>
              <c:numCache>
                <c:formatCode>General</c:formatCode>
                <c:ptCount val="162"/>
                <c:pt idx="0">
                  <c:v>1861</c:v>
                </c:pt>
                <c:pt idx="1">
                  <c:v>1862</c:v>
                </c:pt>
                <c:pt idx="2">
                  <c:v>1863</c:v>
                </c:pt>
                <c:pt idx="3">
                  <c:v>1864</c:v>
                </c:pt>
                <c:pt idx="4">
                  <c:v>1865</c:v>
                </c:pt>
                <c:pt idx="5">
                  <c:v>1866</c:v>
                </c:pt>
                <c:pt idx="6">
                  <c:v>1867</c:v>
                </c:pt>
                <c:pt idx="7">
                  <c:v>1868</c:v>
                </c:pt>
                <c:pt idx="8">
                  <c:v>1869</c:v>
                </c:pt>
                <c:pt idx="9">
                  <c:v>1870</c:v>
                </c:pt>
                <c:pt idx="10">
                  <c:v>1871</c:v>
                </c:pt>
                <c:pt idx="11">
                  <c:v>1872</c:v>
                </c:pt>
                <c:pt idx="12">
                  <c:v>1873</c:v>
                </c:pt>
                <c:pt idx="13">
                  <c:v>1874</c:v>
                </c:pt>
                <c:pt idx="14">
                  <c:v>1875</c:v>
                </c:pt>
                <c:pt idx="15">
                  <c:v>1876</c:v>
                </c:pt>
                <c:pt idx="16">
                  <c:v>1877</c:v>
                </c:pt>
                <c:pt idx="17">
                  <c:v>1878</c:v>
                </c:pt>
                <c:pt idx="18">
                  <c:v>1879</c:v>
                </c:pt>
                <c:pt idx="19">
                  <c:v>1880</c:v>
                </c:pt>
                <c:pt idx="20">
                  <c:v>1881</c:v>
                </c:pt>
                <c:pt idx="21">
                  <c:v>1882</c:v>
                </c:pt>
                <c:pt idx="22">
                  <c:v>1883</c:v>
                </c:pt>
                <c:pt idx="23">
                  <c:v>1884</c:v>
                </c:pt>
                <c:pt idx="24">
                  <c:v>1885</c:v>
                </c:pt>
                <c:pt idx="25">
                  <c:v>1886</c:v>
                </c:pt>
                <c:pt idx="26">
                  <c:v>1887</c:v>
                </c:pt>
                <c:pt idx="27">
                  <c:v>1888</c:v>
                </c:pt>
                <c:pt idx="28">
                  <c:v>1889</c:v>
                </c:pt>
                <c:pt idx="29">
                  <c:v>1890</c:v>
                </c:pt>
                <c:pt idx="30">
                  <c:v>1891</c:v>
                </c:pt>
                <c:pt idx="31">
                  <c:v>1892</c:v>
                </c:pt>
                <c:pt idx="32">
                  <c:v>1893</c:v>
                </c:pt>
                <c:pt idx="33">
                  <c:v>1894</c:v>
                </c:pt>
                <c:pt idx="34">
                  <c:v>1895</c:v>
                </c:pt>
                <c:pt idx="35">
                  <c:v>1896</c:v>
                </c:pt>
                <c:pt idx="36">
                  <c:v>1897</c:v>
                </c:pt>
                <c:pt idx="37">
                  <c:v>1898</c:v>
                </c:pt>
                <c:pt idx="38">
                  <c:v>1899</c:v>
                </c:pt>
                <c:pt idx="39">
                  <c:v>1900</c:v>
                </c:pt>
                <c:pt idx="40">
                  <c:v>1901</c:v>
                </c:pt>
                <c:pt idx="41">
                  <c:v>1902</c:v>
                </c:pt>
                <c:pt idx="42">
                  <c:v>1903</c:v>
                </c:pt>
                <c:pt idx="43">
                  <c:v>1904</c:v>
                </c:pt>
                <c:pt idx="44">
                  <c:v>1905</c:v>
                </c:pt>
                <c:pt idx="45">
                  <c:v>1906</c:v>
                </c:pt>
                <c:pt idx="46">
                  <c:v>1907</c:v>
                </c:pt>
                <c:pt idx="47">
                  <c:v>1908</c:v>
                </c:pt>
                <c:pt idx="48">
                  <c:v>1909</c:v>
                </c:pt>
                <c:pt idx="49">
                  <c:v>1910</c:v>
                </c:pt>
                <c:pt idx="50">
                  <c:v>1911</c:v>
                </c:pt>
                <c:pt idx="51">
                  <c:v>1912</c:v>
                </c:pt>
                <c:pt idx="52">
                  <c:v>1913</c:v>
                </c:pt>
                <c:pt idx="53">
                  <c:v>1914</c:v>
                </c:pt>
                <c:pt idx="54">
                  <c:v>1915</c:v>
                </c:pt>
                <c:pt idx="55">
                  <c:v>1916</c:v>
                </c:pt>
                <c:pt idx="56">
                  <c:v>1917</c:v>
                </c:pt>
                <c:pt idx="57">
                  <c:v>1918</c:v>
                </c:pt>
                <c:pt idx="58">
                  <c:v>1919</c:v>
                </c:pt>
                <c:pt idx="59">
                  <c:v>1920</c:v>
                </c:pt>
                <c:pt idx="60">
                  <c:v>1921</c:v>
                </c:pt>
                <c:pt idx="61">
                  <c:v>1922</c:v>
                </c:pt>
                <c:pt idx="62">
                  <c:v>1923</c:v>
                </c:pt>
                <c:pt idx="63">
                  <c:v>1924</c:v>
                </c:pt>
                <c:pt idx="64">
                  <c:v>1925</c:v>
                </c:pt>
                <c:pt idx="65">
                  <c:v>1926</c:v>
                </c:pt>
                <c:pt idx="66">
                  <c:v>1927</c:v>
                </c:pt>
                <c:pt idx="67">
                  <c:v>1928</c:v>
                </c:pt>
                <c:pt idx="68">
                  <c:v>1929</c:v>
                </c:pt>
                <c:pt idx="69">
                  <c:v>1930</c:v>
                </c:pt>
                <c:pt idx="70">
                  <c:v>1931</c:v>
                </c:pt>
                <c:pt idx="71">
                  <c:v>1932</c:v>
                </c:pt>
                <c:pt idx="72">
                  <c:v>1933</c:v>
                </c:pt>
                <c:pt idx="73">
                  <c:v>1934</c:v>
                </c:pt>
                <c:pt idx="74">
                  <c:v>1935</c:v>
                </c:pt>
                <c:pt idx="75">
                  <c:v>1936</c:v>
                </c:pt>
                <c:pt idx="76">
                  <c:v>1937</c:v>
                </c:pt>
                <c:pt idx="77">
                  <c:v>1938</c:v>
                </c:pt>
                <c:pt idx="78">
                  <c:v>1939</c:v>
                </c:pt>
                <c:pt idx="79">
                  <c:v>1940</c:v>
                </c:pt>
                <c:pt idx="80">
                  <c:v>1941</c:v>
                </c:pt>
                <c:pt idx="81">
                  <c:v>1942</c:v>
                </c:pt>
                <c:pt idx="82">
                  <c:v>1943</c:v>
                </c:pt>
                <c:pt idx="83">
                  <c:v>1944</c:v>
                </c:pt>
                <c:pt idx="84">
                  <c:v>1945</c:v>
                </c:pt>
                <c:pt idx="85">
                  <c:v>1946</c:v>
                </c:pt>
                <c:pt idx="86">
                  <c:v>1947</c:v>
                </c:pt>
                <c:pt idx="87">
                  <c:v>1948</c:v>
                </c:pt>
                <c:pt idx="88">
                  <c:v>1949</c:v>
                </c:pt>
                <c:pt idx="89">
                  <c:v>1950</c:v>
                </c:pt>
                <c:pt idx="90">
                  <c:v>1951</c:v>
                </c:pt>
                <c:pt idx="91">
                  <c:v>1952</c:v>
                </c:pt>
                <c:pt idx="92">
                  <c:v>1953</c:v>
                </c:pt>
                <c:pt idx="93">
                  <c:v>1954</c:v>
                </c:pt>
                <c:pt idx="94">
                  <c:v>1955</c:v>
                </c:pt>
                <c:pt idx="95">
                  <c:v>1956</c:v>
                </c:pt>
                <c:pt idx="96">
                  <c:v>1957</c:v>
                </c:pt>
                <c:pt idx="97">
                  <c:v>1958</c:v>
                </c:pt>
                <c:pt idx="98">
                  <c:v>1959</c:v>
                </c:pt>
                <c:pt idx="99">
                  <c:v>1960</c:v>
                </c:pt>
                <c:pt idx="100">
                  <c:v>1961</c:v>
                </c:pt>
                <c:pt idx="101">
                  <c:v>1962</c:v>
                </c:pt>
                <c:pt idx="102">
                  <c:v>1963</c:v>
                </c:pt>
                <c:pt idx="103">
                  <c:v>1964</c:v>
                </c:pt>
                <c:pt idx="104">
                  <c:v>1965</c:v>
                </c:pt>
                <c:pt idx="105">
                  <c:v>1966</c:v>
                </c:pt>
                <c:pt idx="106">
                  <c:v>1967</c:v>
                </c:pt>
                <c:pt idx="107">
                  <c:v>1968</c:v>
                </c:pt>
                <c:pt idx="108">
                  <c:v>1969</c:v>
                </c:pt>
                <c:pt idx="109">
                  <c:v>1970</c:v>
                </c:pt>
                <c:pt idx="110">
                  <c:v>1971</c:v>
                </c:pt>
                <c:pt idx="111">
                  <c:v>1972</c:v>
                </c:pt>
                <c:pt idx="112">
                  <c:v>1973</c:v>
                </c:pt>
                <c:pt idx="113">
                  <c:v>1974</c:v>
                </c:pt>
                <c:pt idx="114">
                  <c:v>1975</c:v>
                </c:pt>
                <c:pt idx="115">
                  <c:v>1976</c:v>
                </c:pt>
                <c:pt idx="116">
                  <c:v>1977</c:v>
                </c:pt>
                <c:pt idx="117">
                  <c:v>1978</c:v>
                </c:pt>
                <c:pt idx="118">
                  <c:v>1979</c:v>
                </c:pt>
                <c:pt idx="119">
                  <c:v>1980</c:v>
                </c:pt>
                <c:pt idx="120">
                  <c:v>1981</c:v>
                </c:pt>
                <c:pt idx="121">
                  <c:v>1982</c:v>
                </c:pt>
                <c:pt idx="122">
                  <c:v>1983</c:v>
                </c:pt>
                <c:pt idx="123">
                  <c:v>1984</c:v>
                </c:pt>
                <c:pt idx="124">
                  <c:v>1985</c:v>
                </c:pt>
                <c:pt idx="125">
                  <c:v>1986</c:v>
                </c:pt>
                <c:pt idx="126">
                  <c:v>1987</c:v>
                </c:pt>
                <c:pt idx="127">
                  <c:v>1988</c:v>
                </c:pt>
                <c:pt idx="128">
                  <c:v>1989</c:v>
                </c:pt>
                <c:pt idx="129">
                  <c:v>1990</c:v>
                </c:pt>
                <c:pt idx="130">
                  <c:v>1991</c:v>
                </c:pt>
                <c:pt idx="131">
                  <c:v>1992</c:v>
                </c:pt>
                <c:pt idx="132">
                  <c:v>1993</c:v>
                </c:pt>
                <c:pt idx="133">
                  <c:v>1994</c:v>
                </c:pt>
                <c:pt idx="134">
                  <c:v>1995</c:v>
                </c:pt>
                <c:pt idx="135">
                  <c:v>1996</c:v>
                </c:pt>
                <c:pt idx="136">
                  <c:v>1997</c:v>
                </c:pt>
                <c:pt idx="137">
                  <c:v>1998</c:v>
                </c:pt>
                <c:pt idx="138">
                  <c:v>1999</c:v>
                </c:pt>
                <c:pt idx="139">
                  <c:v>2000</c:v>
                </c:pt>
                <c:pt idx="140">
                  <c:v>2001</c:v>
                </c:pt>
                <c:pt idx="141">
                  <c:v>2002</c:v>
                </c:pt>
                <c:pt idx="142">
                  <c:v>2003</c:v>
                </c:pt>
                <c:pt idx="143">
                  <c:v>2004</c:v>
                </c:pt>
                <c:pt idx="144">
                  <c:v>2005</c:v>
                </c:pt>
                <c:pt idx="145">
                  <c:v>2006</c:v>
                </c:pt>
                <c:pt idx="146">
                  <c:v>2007</c:v>
                </c:pt>
                <c:pt idx="147">
                  <c:v>2008</c:v>
                </c:pt>
                <c:pt idx="148">
                  <c:v>2009</c:v>
                </c:pt>
                <c:pt idx="149">
                  <c:v>2010</c:v>
                </c:pt>
                <c:pt idx="150">
                  <c:v>2011</c:v>
                </c:pt>
                <c:pt idx="151">
                  <c:v>2012</c:v>
                </c:pt>
                <c:pt idx="152">
                  <c:v>2013</c:v>
                </c:pt>
                <c:pt idx="153">
                  <c:v>2014</c:v>
                </c:pt>
                <c:pt idx="154">
                  <c:v>2015</c:v>
                </c:pt>
                <c:pt idx="155">
                  <c:v>2016</c:v>
                </c:pt>
                <c:pt idx="156">
                  <c:v>2017</c:v>
                </c:pt>
                <c:pt idx="157">
                  <c:v>2018</c:v>
                </c:pt>
                <c:pt idx="158">
                  <c:v>2019</c:v>
                </c:pt>
                <c:pt idx="159">
                  <c:v>2020</c:v>
                </c:pt>
                <c:pt idx="160">
                  <c:v>2021</c:v>
                </c:pt>
                <c:pt idx="161">
                  <c:v>2022</c:v>
                </c:pt>
              </c:numCache>
            </c:numRef>
          </c:cat>
          <c:val>
            <c:numRef>
              <c:f>'2'!$I$6:$I$167</c:f>
              <c:numCache>
                <c:formatCode>0</c:formatCode>
                <c:ptCount val="162"/>
                <c:pt idx="0">
                  <c:v>100</c:v>
                </c:pt>
                <c:pt idx="1">
                  <c:v>118</c:v>
                </c:pt>
                <c:pt idx="2">
                  <c:v>133</c:v>
                </c:pt>
                <c:pt idx="3">
                  <c:v>121</c:v>
                </c:pt>
                <c:pt idx="4">
                  <c:v>117</c:v>
                </c:pt>
                <c:pt idx="5">
                  <c:v>132</c:v>
                </c:pt>
                <c:pt idx="6">
                  <c:v>133</c:v>
                </c:pt>
                <c:pt idx="7">
                  <c:v>143</c:v>
                </c:pt>
                <c:pt idx="8">
                  <c:v>146</c:v>
                </c:pt>
                <c:pt idx="9">
                  <c:v>139</c:v>
                </c:pt>
                <c:pt idx="10">
                  <c:v>187</c:v>
                </c:pt>
                <c:pt idx="11">
                  <c:v>165</c:v>
                </c:pt>
                <c:pt idx="12">
                  <c:v>160</c:v>
                </c:pt>
                <c:pt idx="13">
                  <c:v>152</c:v>
                </c:pt>
                <c:pt idx="14">
                  <c:v>175</c:v>
                </c:pt>
                <c:pt idx="15">
                  <c:v>176</c:v>
                </c:pt>
                <c:pt idx="16">
                  <c:v>156</c:v>
                </c:pt>
                <c:pt idx="17">
                  <c:v>196</c:v>
                </c:pt>
                <c:pt idx="18">
                  <c:v>205</c:v>
                </c:pt>
                <c:pt idx="19">
                  <c:v>222</c:v>
                </c:pt>
                <c:pt idx="20">
                  <c:v>244</c:v>
                </c:pt>
                <c:pt idx="21">
                  <c:v>244</c:v>
                </c:pt>
                <c:pt idx="22">
                  <c:v>253</c:v>
                </c:pt>
                <c:pt idx="23">
                  <c:v>245</c:v>
                </c:pt>
                <c:pt idx="24">
                  <c:v>258</c:v>
                </c:pt>
                <c:pt idx="25">
                  <c:v>250</c:v>
                </c:pt>
                <c:pt idx="26">
                  <c:v>274</c:v>
                </c:pt>
                <c:pt idx="27">
                  <c:v>255</c:v>
                </c:pt>
                <c:pt idx="28">
                  <c:v>235</c:v>
                </c:pt>
                <c:pt idx="29">
                  <c:v>220</c:v>
                </c:pt>
                <c:pt idx="30">
                  <c:v>230</c:v>
                </c:pt>
                <c:pt idx="31">
                  <c:v>247</c:v>
                </c:pt>
                <c:pt idx="32">
                  <c:v>263</c:v>
                </c:pt>
                <c:pt idx="33">
                  <c:v>281</c:v>
                </c:pt>
                <c:pt idx="34">
                  <c:v>274</c:v>
                </c:pt>
                <c:pt idx="35">
                  <c:v>290</c:v>
                </c:pt>
                <c:pt idx="36">
                  <c:v>314</c:v>
                </c:pt>
                <c:pt idx="37">
                  <c:v>344</c:v>
                </c:pt>
                <c:pt idx="38">
                  <c:v>378</c:v>
                </c:pt>
                <c:pt idx="39">
                  <c:v>358</c:v>
                </c:pt>
                <c:pt idx="40">
                  <c:v>380</c:v>
                </c:pt>
                <c:pt idx="41">
                  <c:v>404</c:v>
                </c:pt>
                <c:pt idx="42">
                  <c:v>403</c:v>
                </c:pt>
                <c:pt idx="43">
                  <c:v>434</c:v>
                </c:pt>
                <c:pt idx="44">
                  <c:v>464</c:v>
                </c:pt>
                <c:pt idx="45">
                  <c:v>490</c:v>
                </c:pt>
                <c:pt idx="46">
                  <c:v>471</c:v>
                </c:pt>
                <c:pt idx="47">
                  <c:v>457</c:v>
                </c:pt>
                <c:pt idx="48">
                  <c:v>496</c:v>
                </c:pt>
                <c:pt idx="49">
                  <c:v>517</c:v>
                </c:pt>
                <c:pt idx="50">
                  <c:v>532</c:v>
                </c:pt>
                <c:pt idx="51">
                  <c:v>578</c:v>
                </c:pt>
                <c:pt idx="52">
                  <c:v>607</c:v>
                </c:pt>
                <c:pt idx="53">
                  <c:v>524</c:v>
                </c:pt>
                <c:pt idx="54">
                  <c:v>512</c:v>
                </c:pt>
                <c:pt idx="55">
                  <c:v>448</c:v>
                </c:pt>
                <c:pt idx="56">
                  <c:v>309</c:v>
                </c:pt>
                <c:pt idx="57">
                  <c:v>232</c:v>
                </c:pt>
                <c:pt idx="58">
                  <c:v>359</c:v>
                </c:pt>
                <c:pt idx="59">
                  <c:v>429</c:v>
                </c:pt>
                <c:pt idx="60">
                  <c:v>384</c:v>
                </c:pt>
                <c:pt idx="61">
                  <c:v>389</c:v>
                </c:pt>
                <c:pt idx="62">
                  <c:v>490</c:v>
                </c:pt>
                <c:pt idx="63">
                  <c:v>613</c:v>
                </c:pt>
                <c:pt idx="64">
                  <c:v>681</c:v>
                </c:pt>
                <c:pt idx="65">
                  <c:v>654</c:v>
                </c:pt>
                <c:pt idx="66">
                  <c:v>688</c:v>
                </c:pt>
                <c:pt idx="67">
                  <c:v>715</c:v>
                </c:pt>
                <c:pt idx="68">
                  <c:v>785</c:v>
                </c:pt>
                <c:pt idx="69">
                  <c:v>715</c:v>
                </c:pt>
                <c:pt idx="70">
                  <c:v>698</c:v>
                </c:pt>
                <c:pt idx="71">
                  <c:v>560</c:v>
                </c:pt>
                <c:pt idx="72">
                  <c:v>570</c:v>
                </c:pt>
                <c:pt idx="73">
                  <c:v>568</c:v>
                </c:pt>
                <c:pt idx="74">
                  <c:v>514</c:v>
                </c:pt>
                <c:pt idx="75">
                  <c:v>472</c:v>
                </c:pt>
                <c:pt idx="76">
                  <c:v>652</c:v>
                </c:pt>
                <c:pt idx="77">
                  <c:v>661</c:v>
                </c:pt>
                <c:pt idx="78">
                  <c:v>727</c:v>
                </c:pt>
                <c:pt idx="79">
                  <c:v>670</c:v>
                </c:pt>
                <c:pt idx="80">
                  <c:v>785</c:v>
                </c:pt>
                <c:pt idx="81">
                  <c:v>742</c:v>
                </c:pt>
                <c:pt idx="82">
                  <c:v>267</c:v>
                </c:pt>
                <c:pt idx="83">
                  <c:v>57</c:v>
                </c:pt>
                <c:pt idx="84">
                  <c:v>20</c:v>
                </c:pt>
                <c:pt idx="85">
                  <c:v>278</c:v>
                </c:pt>
                <c:pt idx="86">
                  <c:v>543</c:v>
                </c:pt>
                <c:pt idx="87">
                  <c:v>1422</c:v>
                </c:pt>
                <c:pt idx="88">
                  <c:v>1678</c:v>
                </c:pt>
                <c:pt idx="89">
                  <c:v>949</c:v>
                </c:pt>
                <c:pt idx="90">
                  <c:v>1327</c:v>
                </c:pt>
                <c:pt idx="91">
                  <c:v>1304</c:v>
                </c:pt>
                <c:pt idx="92">
                  <c:v>1595</c:v>
                </c:pt>
                <c:pt idx="93">
                  <c:v>1730</c:v>
                </c:pt>
                <c:pt idx="94">
                  <c:v>1919</c:v>
                </c:pt>
                <c:pt idx="95">
                  <c:v>2246</c:v>
                </c:pt>
                <c:pt idx="96">
                  <c:v>2737</c:v>
                </c:pt>
                <c:pt idx="97">
                  <c:v>3077</c:v>
                </c:pt>
                <c:pt idx="98">
                  <c:v>3629</c:v>
                </c:pt>
                <c:pt idx="99">
                  <c:v>4295</c:v>
                </c:pt>
                <c:pt idx="100">
                  <c:v>4971</c:v>
                </c:pt>
                <c:pt idx="101">
                  <c:v>5561</c:v>
                </c:pt>
                <c:pt idx="102">
                  <c:v>5921</c:v>
                </c:pt>
                <c:pt idx="103">
                  <c:v>6582</c:v>
                </c:pt>
                <c:pt idx="104">
                  <c:v>7869</c:v>
                </c:pt>
                <c:pt idx="105">
                  <c:v>8869</c:v>
                </c:pt>
                <c:pt idx="106">
                  <c:v>9426</c:v>
                </c:pt>
                <c:pt idx="107">
                  <c:v>10828</c:v>
                </c:pt>
                <c:pt idx="108">
                  <c:v>12252</c:v>
                </c:pt>
                <c:pt idx="109">
                  <c:v>12997</c:v>
                </c:pt>
                <c:pt idx="110">
                  <c:v>13906</c:v>
                </c:pt>
                <c:pt idx="111">
                  <c:v>14998</c:v>
                </c:pt>
                <c:pt idx="112">
                  <c:v>15807</c:v>
                </c:pt>
                <c:pt idx="113">
                  <c:v>16840</c:v>
                </c:pt>
                <c:pt idx="114">
                  <c:v>17027</c:v>
                </c:pt>
                <c:pt idx="115">
                  <c:v>18955</c:v>
                </c:pt>
                <c:pt idx="116">
                  <c:v>20853</c:v>
                </c:pt>
                <c:pt idx="117">
                  <c:v>22986</c:v>
                </c:pt>
                <c:pt idx="118">
                  <c:v>24638</c:v>
                </c:pt>
                <c:pt idx="119">
                  <c:v>22451</c:v>
                </c:pt>
                <c:pt idx="120">
                  <c:v>23850</c:v>
                </c:pt>
                <c:pt idx="121">
                  <c:v>23406</c:v>
                </c:pt>
                <c:pt idx="122">
                  <c:v>24157</c:v>
                </c:pt>
                <c:pt idx="123">
                  <c:v>25871</c:v>
                </c:pt>
                <c:pt idx="124">
                  <c:v>26644</c:v>
                </c:pt>
                <c:pt idx="125">
                  <c:v>26939</c:v>
                </c:pt>
                <c:pt idx="126">
                  <c:v>27889</c:v>
                </c:pt>
                <c:pt idx="127">
                  <c:v>29170</c:v>
                </c:pt>
                <c:pt idx="128">
                  <c:v>31477</c:v>
                </c:pt>
                <c:pt idx="129">
                  <c:v>33445</c:v>
                </c:pt>
                <c:pt idx="130">
                  <c:v>32549</c:v>
                </c:pt>
                <c:pt idx="131">
                  <c:v>34569</c:v>
                </c:pt>
                <c:pt idx="132">
                  <c:v>37362</c:v>
                </c:pt>
                <c:pt idx="133">
                  <c:v>40717</c:v>
                </c:pt>
                <c:pt idx="134">
                  <c:v>45506</c:v>
                </c:pt>
                <c:pt idx="135">
                  <c:v>46161</c:v>
                </c:pt>
                <c:pt idx="136">
                  <c:v>48485</c:v>
                </c:pt>
                <c:pt idx="137">
                  <c:v>49791</c:v>
                </c:pt>
                <c:pt idx="138">
                  <c:v>49304</c:v>
                </c:pt>
                <c:pt idx="139">
                  <c:v>55262</c:v>
                </c:pt>
                <c:pt idx="140">
                  <c:v>56683</c:v>
                </c:pt>
                <c:pt idx="141">
                  <c:v>55093</c:v>
                </c:pt>
                <c:pt idx="142">
                  <c:v>54378</c:v>
                </c:pt>
                <c:pt idx="143">
                  <c:v>57711</c:v>
                </c:pt>
                <c:pt idx="144">
                  <c:v>59567</c:v>
                </c:pt>
                <c:pt idx="145">
                  <c:v>64518</c:v>
                </c:pt>
                <c:pt idx="146">
                  <c:v>68516</c:v>
                </c:pt>
                <c:pt idx="147">
                  <c:v>66345</c:v>
                </c:pt>
                <c:pt idx="148">
                  <c:v>54524</c:v>
                </c:pt>
                <c:pt idx="149">
                  <c:v>60937</c:v>
                </c:pt>
                <c:pt idx="150">
                  <c:v>64240</c:v>
                </c:pt>
                <c:pt idx="151">
                  <c:v>65546</c:v>
                </c:pt>
                <c:pt idx="152">
                  <c:v>65791</c:v>
                </c:pt>
                <c:pt idx="153">
                  <c:v>67512</c:v>
                </c:pt>
                <c:pt idx="154">
                  <c:v>70397.011909156106</c:v>
                </c:pt>
                <c:pt idx="155">
                  <c:v>71710.269915853307</c:v>
                </c:pt>
                <c:pt idx="156">
                  <c:v>75608.756415110896</c:v>
                </c:pt>
                <c:pt idx="157">
                  <c:v>77228.286253130704</c:v>
                </c:pt>
                <c:pt idx="158">
                  <c:v>78443.498920059094</c:v>
                </c:pt>
                <c:pt idx="159">
                  <c:v>67848.019119455697</c:v>
                </c:pt>
                <c:pt idx="160">
                  <c:v>77351.461882876698</c:v>
                </c:pt>
                <c:pt idx="161">
                  <c:v>84633.607403236703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0E-C44F-A111-EF6AC179A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1"/>
        <c:axId val="2222"/>
      </c:lineChart>
      <c:catAx>
        <c:axId val="1111"/>
        <c:scaling>
          <c:orientation val="minMax"/>
        </c:scaling>
        <c:delete val="0"/>
        <c:axPos val="b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>
            <a:solidFill>
              <a:srgbClr val="44546A">
                <a:alpha val="100000"/>
              </a:srgbClr>
            </a:solidFill>
            <a:round/>
          </a:ln>
        </c:spPr>
        <c:txPr>
          <a:bodyPr/>
          <a:lstStyle/>
          <a:p>
            <a:pPr>
              <a:defRPr sz="800" b="0" i="0" u="none" baseline="0">
                <a:solidFill>
                  <a:srgbClr val="595959"/>
                </a:solidFill>
                <a:latin typeface="Arial"/>
                <a:ea typeface="Arial"/>
              </a:defRPr>
            </a:pPr>
            <a:endParaRPr lang="it-IT"/>
          </a:p>
        </c:txPr>
        <c:crossAx val="2222"/>
        <c:crosses val="autoZero"/>
        <c:auto val="1"/>
        <c:lblAlgn val="ctr"/>
        <c:lblOffset val="100"/>
        <c:tickLblSkip val="10"/>
        <c:tickMarkSkip val="5"/>
        <c:noMultiLvlLbl val="1"/>
      </c:catAx>
      <c:valAx>
        <c:axId val="2222"/>
        <c:scaling>
          <c:logBase val="2"/>
          <c:orientation val="minMax"/>
          <c:min val="100"/>
        </c:scaling>
        <c:delete val="0"/>
        <c:axPos val="l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title>
          <c:tx>
            <c:rich>
              <a:bodyPr rot="0" vert="horz" anchor="ctr" anchorCtr="1"/>
              <a:lstStyle/>
              <a:p>
                <a:pPr>
                  <a:defRPr sz="1000" b="0" i="0" u="none" baseline="0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r>
                  <a:rPr lang="ko-KR" altLang="en-US" sz="1000" b="0" i="0" u="none" baseline="0">
                    <a:solidFill>
                      <a:srgbClr val="000000"/>
                    </a:solidFill>
                    <a:latin typeface="Calibri"/>
                    <a:ea typeface="Calibri"/>
                  </a:rPr>
                  <a:t>(% Pil)</a:t>
                </a:r>
              </a:p>
            </c:rich>
          </c:tx>
          <c:layout>
            <c:manualLayout>
              <c:xMode val="edge"/>
              <c:yMode val="edge"/>
              <c:x val="0"/>
              <c:y val="5.4550709968822012E-2"/>
            </c:manualLayout>
          </c:layout>
          <c:overlay val="0"/>
          <c:spPr>
            <a:noFill/>
            <a:ln>
              <a:noFill/>
              <a:round/>
            </a:ln>
          </c:spPr>
        </c:title>
        <c:numFmt formatCode="0" sourceLinked="0"/>
        <c:majorTickMark val="none"/>
        <c:minorTickMark val="none"/>
        <c:tickLblPos val="nextTo"/>
        <c:spPr>
          <a:noFill/>
          <a:ln>
            <a:noFill/>
            <a:round/>
          </a:ln>
        </c:spPr>
        <c:txPr>
          <a:bodyPr/>
          <a:lstStyle/>
          <a:p>
            <a:pPr>
              <a:defRPr sz="800" b="0" i="0" u="none" baseline="0">
                <a:solidFill>
                  <a:srgbClr val="595959"/>
                </a:solidFill>
                <a:latin typeface="Arial"/>
                <a:ea typeface="Arial"/>
              </a:defRPr>
            </a:pPr>
            <a:endParaRPr lang="it-IT"/>
          </a:p>
        </c:txPr>
        <c:crossAx val="1111"/>
        <c:crosses val="autoZero"/>
        <c:crossBetween val="between"/>
        <c:majorUnit val="5"/>
      </c:valAx>
      <c:spPr>
        <a:solidFill>
          <a:srgbClr val="E7E6E6">
            <a:alpha val="100000"/>
          </a:srgbClr>
        </a:solidFill>
        <a:ln>
          <a:noFill/>
          <a:round/>
        </a:ln>
      </c:spPr>
    </c:plotArea>
    <c:legend>
      <c:legendPos val="b"/>
      <c:layout>
        <c:manualLayout>
          <c:xMode val="edge"/>
          <c:yMode val="edge"/>
          <c:x val="4.7477976144071071E-4"/>
          <c:y val="8.0596677087974022E-4"/>
          <c:w val="0.97924836601307186"/>
          <c:h val="6.1481628033966174E-2"/>
        </c:manualLayout>
      </c:layout>
      <c:overlay val="1"/>
      <c:spPr>
        <a:noFill/>
        <a:ln>
          <a:noFill/>
          <a:round/>
        </a:ln>
      </c:spPr>
      <c:txPr>
        <a:bodyPr rot="0" vert="horz" anchor="ctr" anchorCtr="1"/>
        <a:lstStyle/>
        <a:p>
          <a:pPr>
            <a:defRPr sz="700" b="0" i="0" u="none" baseline="0">
              <a:solidFill>
                <a:srgbClr val="595959"/>
              </a:solidFill>
              <a:latin typeface="Arial Narrow"/>
              <a:ea typeface="Arial Narrow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>
        <a:alpha val="100000"/>
      </a:srgbClr>
    </a:solidFill>
    <a:ln w="9525" cap="flat">
      <a:solidFill>
        <a:srgbClr val="D9D9D9">
          <a:alpha val="100000"/>
        </a:srgbClr>
      </a:solidFill>
      <a:round/>
    </a:ln>
  </c:spPr>
  <c:txPr>
    <a:bodyPr/>
    <a:lstStyle/>
    <a:p>
      <a:pPr>
        <a:defRPr sz="800" b="0" i="0" u="none" baseline="0">
          <a:solidFill>
            <a:srgbClr val="000000"/>
          </a:solidFill>
          <a:latin typeface="Arial"/>
          <a:ea typeface="Arial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plotArea>
      <c:layout>
        <c:manualLayout>
          <c:xMode val="edge"/>
          <c:yMode val="edge"/>
          <c:x val="2.7063295371750298E-2"/>
          <c:y val="0.11255812716812373"/>
          <c:w val="0.94587340925649943"/>
          <c:h val="0.86976734629913788"/>
        </c:manualLayout>
      </c:layout>
      <c:lineChart>
        <c:grouping val="standard"/>
        <c:varyColors val="0"/>
        <c:ser>
          <c:idx val="0"/>
          <c:order val="0"/>
          <c:tx>
            <c:strRef>
              <c:f>'26'!$D$22</c:f>
              <c:strCache>
                <c:ptCount val="1"/>
                <c:pt idx="0">
                  <c:v>Servizi</c:v>
                </c:pt>
              </c:strCache>
            </c:strRef>
          </c:tx>
          <c:spPr>
            <a:ln w="28575">
              <a:solidFill>
                <a:srgbClr val="4472C4">
                  <a:alpha val="100000"/>
                </a:srgbClr>
              </a:solidFill>
              <a:round/>
            </a:ln>
          </c:spPr>
          <c:marker>
            <c:symbol val="none"/>
          </c:marker>
          <c:cat>
            <c:strRef>
              <c:f>'26'!$J$6:$AA$6</c:f>
              <c:strCache>
                <c:ptCount val="1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</c:strCache>
            </c:strRef>
          </c:cat>
          <c:val>
            <c:numRef>
              <c:f>'26'!$J$22:$AA$22</c:f>
              <c:numCache>
                <c:formatCode>0</c:formatCode>
                <c:ptCount val="18"/>
                <c:pt idx="0">
                  <c:v>-2084</c:v>
                </c:pt>
                <c:pt idx="1">
                  <c:v>-3214</c:v>
                </c:pt>
                <c:pt idx="2">
                  <c:v>-8243</c:v>
                </c:pt>
                <c:pt idx="3">
                  <c:v>-10986</c:v>
                </c:pt>
                <c:pt idx="4">
                  <c:v>-9366</c:v>
                </c:pt>
                <c:pt idx="5">
                  <c:v>-9363</c:v>
                </c:pt>
                <c:pt idx="6">
                  <c:v>-6170</c:v>
                </c:pt>
                <c:pt idx="7">
                  <c:v>-90</c:v>
                </c:pt>
                <c:pt idx="8">
                  <c:v>710</c:v>
                </c:pt>
                <c:pt idx="9">
                  <c:v>-2280</c:v>
                </c:pt>
                <c:pt idx="10">
                  <c:v>-4244</c:v>
                </c:pt>
                <c:pt idx="11">
                  <c:v>-4083</c:v>
                </c:pt>
                <c:pt idx="12">
                  <c:v>-3787</c:v>
                </c:pt>
                <c:pt idx="13">
                  <c:v>-2920</c:v>
                </c:pt>
                <c:pt idx="14">
                  <c:v>-430</c:v>
                </c:pt>
                <c:pt idx="15">
                  <c:v>-8383</c:v>
                </c:pt>
                <c:pt idx="16">
                  <c:v>-9105</c:v>
                </c:pt>
                <c:pt idx="17">
                  <c:v>-9577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95-7448-9549-0427EDE07CFA}"/>
            </c:ext>
          </c:extLst>
        </c:ser>
        <c:ser>
          <c:idx val="1"/>
          <c:order val="1"/>
          <c:tx>
            <c:strRef>
              <c:f>'26'!$D$23</c:f>
              <c:strCache>
                <c:ptCount val="1"/>
                <c:pt idx="0">
                  <c:v>Scienza e tecnologia</c:v>
                </c:pt>
              </c:strCache>
            </c:strRef>
          </c:tx>
          <c:spPr>
            <a:ln w="28575">
              <a:solidFill>
                <a:srgbClr val="ED7D31">
                  <a:alpha val="100000"/>
                </a:srgbClr>
              </a:solidFill>
              <a:round/>
            </a:ln>
          </c:spPr>
          <c:marker>
            <c:symbol val="none"/>
          </c:marker>
          <c:cat>
            <c:strRef>
              <c:f>'26'!$J$6:$AA$6</c:f>
              <c:strCache>
                <c:ptCount val="1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</c:strCache>
            </c:strRef>
          </c:cat>
          <c:val>
            <c:numRef>
              <c:f>'26'!$J$23:$AA$23</c:f>
              <c:numCache>
                <c:formatCode>0</c:formatCode>
                <c:ptCount val="18"/>
                <c:pt idx="0">
                  <c:v>-2015.3687259999999</c:v>
                </c:pt>
                <c:pt idx="1">
                  <c:v>-2665.2710809999999</c:v>
                </c:pt>
                <c:pt idx="2">
                  <c:v>-3483.8101339999998</c:v>
                </c:pt>
                <c:pt idx="3">
                  <c:v>-3025.9707539999999</c:v>
                </c:pt>
                <c:pt idx="4">
                  <c:v>-3225.0482050000001</c:v>
                </c:pt>
                <c:pt idx="5">
                  <c:v>-2709.4987350000001</c:v>
                </c:pt>
                <c:pt idx="6">
                  <c:v>-2175.1460619999998</c:v>
                </c:pt>
                <c:pt idx="7">
                  <c:v>595.85501699999998</c:v>
                </c:pt>
                <c:pt idx="8">
                  <c:v>111.24200699999901</c:v>
                </c:pt>
                <c:pt idx="9">
                  <c:v>687.03925000000197</c:v>
                </c:pt>
                <c:pt idx="10">
                  <c:v>578.68418599999995</c:v>
                </c:pt>
                <c:pt idx="11">
                  <c:v>38.673200999999601</c:v>
                </c:pt>
                <c:pt idx="12">
                  <c:v>1835.13507</c:v>
                </c:pt>
                <c:pt idx="13">
                  <c:v>1298.33098</c:v>
                </c:pt>
                <c:pt idx="14">
                  <c:v>261.24727899999903</c:v>
                </c:pt>
                <c:pt idx="15">
                  <c:v>961.66223500000001</c:v>
                </c:pt>
                <c:pt idx="16">
                  <c:v>2604.1125499999998</c:v>
                </c:pt>
                <c:pt idx="1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95-7448-9549-0427EDE07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1"/>
        <c:axId val="2222"/>
      </c:lineChart>
      <c:catAx>
        <c:axId val="1111"/>
        <c:scaling>
          <c:orientation val="minMax"/>
        </c:scaling>
        <c:delete val="0"/>
        <c:axPos val="b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low"/>
        <c:spPr>
          <a:noFill/>
          <a:ln w="9525" cap="flat">
            <a:solidFill>
              <a:srgbClr val="000000">
                <a:alpha val="100000"/>
              </a:srgbClr>
            </a:solidFill>
            <a:round/>
          </a:ln>
        </c:spPr>
        <c:txPr>
          <a:bodyPr rot="0" vert="horz" anchor="ctr" anchorCtr="1"/>
          <a:lstStyle/>
          <a:p>
            <a:pPr>
              <a:defRPr sz="700" b="0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endParaRPr lang="it-IT"/>
          </a:p>
        </c:txPr>
        <c:crossAx val="2222"/>
        <c:crosses val="autoZero"/>
        <c:auto val="1"/>
        <c:lblAlgn val="ctr"/>
        <c:lblOffset val="0"/>
        <c:tickLblSkip val="5"/>
        <c:noMultiLvlLbl val="1"/>
      </c:catAx>
      <c:valAx>
        <c:axId val="2222"/>
        <c:scaling>
          <c:orientation val="minMax"/>
        </c:scaling>
        <c:delete val="0"/>
        <c:axPos val="l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  <a:round/>
          </a:ln>
        </c:spPr>
        <c:txPr>
          <a:bodyPr/>
          <a:lstStyle/>
          <a:p>
            <a:pPr>
              <a:defRPr sz="700" b="0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endParaRPr lang="it-IT"/>
          </a:p>
        </c:txPr>
        <c:crossAx val="1111"/>
        <c:crosses val="autoZero"/>
        <c:crossBetween val="midCat"/>
      </c:valAx>
      <c:spPr>
        <a:solidFill>
          <a:srgbClr val="EAEAEA">
            <a:alpha val="100000"/>
          </a:srgbClr>
        </a:solidFill>
        <a:ln w="9525" cap="flat">
          <a:solidFill>
            <a:srgbClr val="FFFFFF">
              <a:alpha val="100000"/>
            </a:srgbClr>
          </a:solidFill>
          <a:round/>
        </a:ln>
      </c:spPr>
    </c:plotArea>
    <c:legend>
      <c:legendPos val="t"/>
      <c:overlay val="0"/>
      <c:spPr>
        <a:noFill/>
        <a:ln>
          <a:noFill/>
          <a:round/>
        </a:ln>
      </c:spPr>
      <c:txPr>
        <a:bodyPr rot="0" vert="horz" anchor="ctr" anchorCtr="1"/>
        <a:lstStyle/>
        <a:p>
          <a:pPr>
            <a:defRPr sz="700" b="0" i="0" u="none" baseline="0">
              <a:solidFill>
                <a:srgbClr val="000000"/>
              </a:solidFill>
              <a:latin typeface="Arial"/>
              <a:ea typeface="Arial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>
        <a:alpha val="100000"/>
      </a:srgbClr>
    </a:solidFill>
    <a:ln>
      <a:noFill/>
      <a:round/>
    </a:ln>
  </c:spPr>
  <c:txPr>
    <a:bodyPr/>
    <a:lstStyle/>
    <a:p>
      <a:pPr>
        <a:defRPr sz="700" b="0" i="0" u="none" baseline="0">
          <a:solidFill>
            <a:srgbClr val="000000"/>
          </a:solidFill>
          <a:latin typeface="Arial"/>
          <a:ea typeface="Arial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0.13307561728395062"/>
          <c:y val="0.1426522988505747"/>
          <c:w val="0.81661630346687542"/>
          <c:h val="0.81003211456573976"/>
        </c:manualLayout>
      </c:layout>
      <c:lineChart>
        <c:grouping val="standard"/>
        <c:varyColors val="0"/>
        <c:ser>
          <c:idx val="3"/>
          <c:order val="0"/>
          <c:tx>
            <c:strRef>
              <c:f>'27'!$C$5</c:f>
              <c:strCache>
                <c:ptCount val="1"/>
                <c:pt idx="0">
                  <c:v>Acquisizioni di cittadinanza</c:v>
                </c:pt>
              </c:strCache>
            </c:strRef>
          </c:tx>
          <c:spPr>
            <a:ln w="28575">
              <a:solidFill>
                <a:srgbClr val="FFC000">
                  <a:alpha val="100000"/>
                </a:srgbClr>
              </a:solidFill>
              <a:round/>
            </a:ln>
          </c:spPr>
          <c:marker>
            <c:symbol val="none"/>
          </c:marker>
          <c:cat>
            <c:numRef>
              <c:f>'27'!$B$6:$B$25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'27'!$C$6:$C$25</c:f>
              <c:numCache>
                <c:formatCode>0.0</c:formatCode>
                <c:ptCount val="20"/>
                <c:pt idx="0">
                  <c:v>12.3</c:v>
                </c:pt>
                <c:pt idx="1">
                  <c:v>17.2</c:v>
                </c:pt>
                <c:pt idx="2">
                  <c:v>19.100000000000001</c:v>
                </c:pt>
                <c:pt idx="3">
                  <c:v>28.7</c:v>
                </c:pt>
                <c:pt idx="4">
                  <c:v>35.299999999999997</c:v>
                </c:pt>
                <c:pt idx="5">
                  <c:v>45.5</c:v>
                </c:pt>
                <c:pt idx="6">
                  <c:v>53.7</c:v>
                </c:pt>
                <c:pt idx="7">
                  <c:v>59.4</c:v>
                </c:pt>
                <c:pt idx="8">
                  <c:v>65.900000000000006</c:v>
                </c:pt>
                <c:pt idx="9">
                  <c:v>56.1</c:v>
                </c:pt>
                <c:pt idx="10">
                  <c:v>65.400000000000006</c:v>
                </c:pt>
                <c:pt idx="11">
                  <c:v>100.7</c:v>
                </c:pt>
                <c:pt idx="12">
                  <c:v>129.9</c:v>
                </c:pt>
                <c:pt idx="13">
                  <c:v>178</c:v>
                </c:pt>
                <c:pt idx="14">
                  <c:v>201.6</c:v>
                </c:pt>
                <c:pt idx="15">
                  <c:v>146.6</c:v>
                </c:pt>
                <c:pt idx="16">
                  <c:v>112.5</c:v>
                </c:pt>
                <c:pt idx="17">
                  <c:v>127</c:v>
                </c:pt>
                <c:pt idx="18">
                  <c:v>131.80000000000001</c:v>
                </c:pt>
                <c:pt idx="19">
                  <c:v>121.5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36-E24F-90D0-466797880FE5}"/>
            </c:ext>
          </c:extLst>
        </c:ser>
        <c:ser>
          <c:idx val="0"/>
          <c:order val="1"/>
          <c:tx>
            <c:strRef>
              <c:f>'27'!$D$5</c:f>
              <c:strCache>
                <c:ptCount val="1"/>
                <c:pt idx="0">
                  <c:v>Saldo migrat.italiani</c:v>
                </c:pt>
              </c:strCache>
            </c:strRef>
          </c:tx>
          <c:spPr>
            <a:ln w="28575">
              <a:solidFill>
                <a:srgbClr val="4472C4">
                  <a:alpha val="100000"/>
                </a:srgbClr>
              </a:solidFill>
              <a:round/>
            </a:ln>
          </c:spPr>
          <c:marker>
            <c:symbol val="none"/>
          </c:marker>
          <c:cat>
            <c:numRef>
              <c:f>'27'!$B$6:$B$25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'27'!$D$6:$D$25</c:f>
              <c:numCache>
                <c:formatCode>General</c:formatCode>
                <c:ptCount val="20"/>
                <c:pt idx="0">
                  <c:v>10.4</c:v>
                </c:pt>
                <c:pt idx="1">
                  <c:v>7.7</c:v>
                </c:pt>
                <c:pt idx="2">
                  <c:v>2.6</c:v>
                </c:pt>
                <c:pt idx="3">
                  <c:v>-4.7</c:v>
                </c:pt>
                <c:pt idx="4">
                  <c:v>-8.6</c:v>
                </c:pt>
                <c:pt idx="5">
                  <c:v>0.4</c:v>
                </c:pt>
                <c:pt idx="6">
                  <c:v>-7.4</c:v>
                </c:pt>
                <c:pt idx="7">
                  <c:v>-9.6999999999999993</c:v>
                </c:pt>
                <c:pt idx="8">
                  <c:v>-11.4</c:v>
                </c:pt>
                <c:pt idx="9">
                  <c:v>-18.600000000000001</c:v>
                </c:pt>
                <c:pt idx="10">
                  <c:v>-38.5</c:v>
                </c:pt>
                <c:pt idx="11">
                  <c:v>-53.7</c:v>
                </c:pt>
                <c:pt idx="12">
                  <c:v>-59.6</c:v>
                </c:pt>
                <c:pt idx="13">
                  <c:v>-72.2</c:v>
                </c:pt>
                <c:pt idx="14">
                  <c:v>-76.599999999999994</c:v>
                </c:pt>
                <c:pt idx="15">
                  <c:v>-72.2</c:v>
                </c:pt>
                <c:pt idx="16">
                  <c:v>-69.900000000000006</c:v>
                </c:pt>
                <c:pt idx="17">
                  <c:v>-53.8</c:v>
                </c:pt>
                <c:pt idx="18">
                  <c:v>-65.2</c:v>
                </c:pt>
                <c:pt idx="19">
                  <c:v>-19.46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36-E24F-90D0-466797880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1"/>
        <c:axId val="2222"/>
      </c:lineChart>
      <c:catAx>
        <c:axId val="1111"/>
        <c:scaling>
          <c:orientation val="minMax"/>
        </c:scaling>
        <c:delete val="0"/>
        <c:axPos val="b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>
            <a:solidFill>
              <a:srgbClr val="D9D9D9">
                <a:alpha val="100000"/>
              </a:srgbClr>
            </a:solidFill>
            <a:round/>
          </a:ln>
        </c:spPr>
        <c:txPr>
          <a:bodyPr/>
          <a:lstStyle/>
          <a:p>
            <a:pPr>
              <a:defRPr sz="700" b="0" i="0" u="none" baseline="0">
                <a:solidFill>
                  <a:srgbClr val="000000"/>
                </a:solidFill>
                <a:latin typeface="Arial Narrow"/>
                <a:ea typeface="Arial Narrow"/>
              </a:defRPr>
            </a:pPr>
            <a:endParaRPr lang="it-IT"/>
          </a:p>
        </c:txPr>
        <c:crossAx val="2222"/>
        <c:crosses val="autoZero"/>
        <c:auto val="1"/>
        <c:lblAlgn val="ctr"/>
        <c:lblOffset val="100"/>
        <c:noMultiLvlLbl val="1"/>
      </c:catAx>
      <c:valAx>
        <c:axId val="2222"/>
        <c:scaling>
          <c:orientation val="minMax"/>
        </c:scaling>
        <c:delete val="0"/>
        <c:axPos val="l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  <a:round/>
          </a:ln>
        </c:spPr>
        <c:txPr>
          <a:bodyPr/>
          <a:lstStyle/>
          <a:p>
            <a:pPr>
              <a:defRPr sz="700" b="0" i="0" u="none" baseline="0">
                <a:solidFill>
                  <a:srgbClr val="000000"/>
                </a:solidFill>
                <a:latin typeface="Arial Narrow"/>
                <a:ea typeface="Arial Narrow"/>
              </a:defRPr>
            </a:pPr>
            <a:endParaRPr lang="it-IT"/>
          </a:p>
        </c:txPr>
        <c:crossAx val="1111"/>
        <c:crosses val="autoZero"/>
        <c:crossBetween val="between"/>
      </c:valAx>
      <c:spPr>
        <a:solidFill>
          <a:srgbClr val="EAEAEA">
            <a:alpha val="100000"/>
          </a:srgbClr>
        </a:solidFill>
        <a:ln>
          <a:noFill/>
          <a:round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baseline="0">
                <a:solidFill>
                  <a:srgbClr val="000000"/>
                </a:solidFill>
                <a:latin typeface="Arial Narrow"/>
                <a:ea typeface="Arial Narrow"/>
              </a:defRPr>
            </a:pPr>
            <a:endParaRPr lang="it-IT"/>
          </a:p>
        </c:txPr>
      </c:legendEntry>
      <c:legendEntry>
        <c:idx val="1"/>
        <c:txPr>
          <a:bodyPr/>
          <a:lstStyle/>
          <a:p>
            <a:pPr>
              <a:defRPr sz="700" b="0" i="0" u="none" baseline="0">
                <a:solidFill>
                  <a:srgbClr val="000000"/>
                </a:solidFill>
                <a:latin typeface="Arial Narrow"/>
                <a:ea typeface="Arial Narrow"/>
              </a:defRPr>
            </a:pPr>
            <a:endParaRPr lang="it-IT"/>
          </a:p>
        </c:txPr>
      </c:legendEntry>
      <c:layout>
        <c:manualLayout>
          <c:xMode val="edge"/>
          <c:yMode val="edge"/>
          <c:x val="0"/>
          <c:y val="4.1657190671329555E-3"/>
          <c:w val="1"/>
          <c:h val="9.8320685745097572E-2"/>
        </c:manualLayout>
      </c:layout>
      <c:overlay val="1"/>
      <c:spPr>
        <a:noFill/>
        <a:ln>
          <a:noFill/>
          <a:round/>
        </a:ln>
      </c:spPr>
      <c:txPr>
        <a:bodyPr rot="0" vert="horz" anchor="ctr" anchorCtr="1"/>
        <a:lstStyle/>
        <a:p>
          <a:pPr>
            <a:defRPr sz="700" b="0" i="0" u="none" baseline="0">
              <a:solidFill>
                <a:srgbClr val="000000"/>
              </a:solidFill>
              <a:latin typeface="Arial Narrow"/>
              <a:ea typeface="Arial Narrow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>
        <a:alpha val="100000"/>
      </a:srgbClr>
    </a:solidFill>
    <a:ln>
      <a:noFill/>
      <a:round/>
    </a:ln>
  </c:spPr>
  <c:txPr>
    <a:bodyPr/>
    <a:lstStyle/>
    <a:p>
      <a:pPr>
        <a:defRPr sz="700" b="0" i="0" u="none" baseline="0">
          <a:solidFill>
            <a:srgbClr val="000000"/>
          </a:solidFill>
          <a:latin typeface="Arial Narrow"/>
          <a:ea typeface="Arial Narrow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9.1395576131687237E-2"/>
          <c:y val="0.13905017168572018"/>
          <c:w val="0.8537994680025881"/>
          <c:h val="0.81354419923318955"/>
        </c:manualLayout>
      </c:layout>
      <c:lineChart>
        <c:grouping val="standard"/>
        <c:varyColors val="0"/>
        <c:ser>
          <c:idx val="0"/>
          <c:order val="0"/>
          <c:tx>
            <c:strRef>
              <c:f>'27'!$H$5</c:f>
              <c:strCache>
                <c:ptCount val="1"/>
                <c:pt idx="0">
                  <c:v>Rim.deb.</c:v>
                </c:pt>
              </c:strCache>
            </c:strRef>
          </c:tx>
          <c:spPr>
            <a:ln w="28575">
              <a:solidFill>
                <a:srgbClr val="4472C4">
                  <a:alpha val="100000"/>
                </a:srgbClr>
              </a:solidFill>
              <a:round/>
            </a:ln>
          </c:spPr>
          <c:marker>
            <c:symbol val="none"/>
          </c:marker>
          <c:cat>
            <c:numRef>
              <c:f>'27'!$G$6:$G$33</c:f>
              <c:numCache>
                <c:formatCode>General</c:formatCode>
                <c:ptCount val="2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numCache>
            </c:numRef>
          </c:cat>
          <c:val>
            <c:numRef>
              <c:f>'27'!$H$6:$H$33</c:f>
              <c:numCache>
                <c:formatCode>0</c:formatCode>
                <c:ptCount val="28"/>
                <c:pt idx="0">
                  <c:v>791</c:v>
                </c:pt>
                <c:pt idx="1">
                  <c:v>884</c:v>
                </c:pt>
                <c:pt idx="2">
                  <c:v>982</c:v>
                </c:pt>
                <c:pt idx="3">
                  <c:v>1136</c:v>
                </c:pt>
                <c:pt idx="4">
                  <c:v>1282</c:v>
                </c:pt>
                <c:pt idx="5">
                  <c:v>1432</c:v>
                </c:pt>
                <c:pt idx="6">
                  <c:v>1695</c:v>
                </c:pt>
                <c:pt idx="7">
                  <c:v>1981</c:v>
                </c:pt>
                <c:pt idx="8">
                  <c:v>2281</c:v>
                </c:pt>
                <c:pt idx="9">
                  <c:v>2710</c:v>
                </c:pt>
                <c:pt idx="10">
                  <c:v>3901</c:v>
                </c:pt>
                <c:pt idx="11">
                  <c:v>4529</c:v>
                </c:pt>
                <c:pt idx="12">
                  <c:v>6044</c:v>
                </c:pt>
                <c:pt idx="13">
                  <c:v>6377</c:v>
                </c:pt>
                <c:pt idx="14">
                  <c:v>6748</c:v>
                </c:pt>
                <c:pt idx="15">
                  <c:v>6572</c:v>
                </c:pt>
                <c:pt idx="16">
                  <c:v>7395</c:v>
                </c:pt>
                <c:pt idx="17">
                  <c:v>6833</c:v>
                </c:pt>
                <c:pt idx="18">
                  <c:v>5546</c:v>
                </c:pt>
                <c:pt idx="19">
                  <c:v>5334</c:v>
                </c:pt>
                <c:pt idx="20">
                  <c:v>5255</c:v>
                </c:pt>
                <c:pt idx="21">
                  <c:v>5070</c:v>
                </c:pt>
                <c:pt idx="22">
                  <c:v>5081</c:v>
                </c:pt>
                <c:pt idx="23">
                  <c:v>5811</c:v>
                </c:pt>
                <c:pt idx="24">
                  <c:v>6012</c:v>
                </c:pt>
                <c:pt idx="25">
                  <c:v>6767</c:v>
                </c:pt>
                <c:pt idx="26">
                  <c:v>7739</c:v>
                </c:pt>
                <c:pt idx="27" formatCode="General">
                  <c:v>8212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BA-C847-B4E7-58654C076277}"/>
            </c:ext>
          </c:extLst>
        </c:ser>
        <c:ser>
          <c:idx val="1"/>
          <c:order val="1"/>
          <c:tx>
            <c:strRef>
              <c:f>'27'!$I$5</c:f>
              <c:strCache>
                <c:ptCount val="1"/>
                <c:pt idx="0">
                  <c:v>Rim.cr.</c:v>
                </c:pt>
              </c:strCache>
            </c:strRef>
          </c:tx>
          <c:spPr>
            <a:ln w="28575">
              <a:solidFill>
                <a:srgbClr val="FF0000">
                  <a:alpha val="100000"/>
                </a:srgbClr>
              </a:solidFill>
              <a:prstDash val="dot"/>
              <a:round/>
            </a:ln>
          </c:spPr>
          <c:marker>
            <c:symbol val="none"/>
          </c:marker>
          <c:cat>
            <c:numRef>
              <c:f>'27'!$G$6:$G$33</c:f>
              <c:numCache>
                <c:formatCode>General</c:formatCode>
                <c:ptCount val="2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numCache>
            </c:numRef>
          </c:cat>
          <c:val>
            <c:numRef>
              <c:f>'27'!$I$6:$I$33</c:f>
              <c:numCache>
                <c:formatCode>0</c:formatCode>
                <c:ptCount val="28"/>
                <c:pt idx="0">
                  <c:v>484</c:v>
                </c:pt>
                <c:pt idx="1">
                  <c:v>475</c:v>
                </c:pt>
                <c:pt idx="2">
                  <c:v>603</c:v>
                </c:pt>
                <c:pt idx="3">
                  <c:v>553</c:v>
                </c:pt>
                <c:pt idx="4">
                  <c:v>668</c:v>
                </c:pt>
                <c:pt idx="5">
                  <c:v>763</c:v>
                </c:pt>
                <c:pt idx="6">
                  <c:v>731</c:v>
                </c:pt>
                <c:pt idx="7">
                  <c:v>635</c:v>
                </c:pt>
                <c:pt idx="8">
                  <c:v>527</c:v>
                </c:pt>
                <c:pt idx="9">
                  <c:v>477</c:v>
                </c:pt>
                <c:pt idx="10">
                  <c:v>492</c:v>
                </c:pt>
                <c:pt idx="11">
                  <c:v>523</c:v>
                </c:pt>
                <c:pt idx="12">
                  <c:v>563</c:v>
                </c:pt>
                <c:pt idx="13">
                  <c:v>426</c:v>
                </c:pt>
                <c:pt idx="14">
                  <c:v>413</c:v>
                </c:pt>
                <c:pt idx="15">
                  <c:v>435</c:v>
                </c:pt>
                <c:pt idx="16">
                  <c:v>478</c:v>
                </c:pt>
                <c:pt idx="17">
                  <c:v>486</c:v>
                </c:pt>
                <c:pt idx="18">
                  <c:v>570</c:v>
                </c:pt>
                <c:pt idx="19">
                  <c:v>611</c:v>
                </c:pt>
                <c:pt idx="20">
                  <c:v>729</c:v>
                </c:pt>
                <c:pt idx="21">
                  <c:v>627</c:v>
                </c:pt>
                <c:pt idx="22">
                  <c:v>649</c:v>
                </c:pt>
                <c:pt idx="23">
                  <c:v>446</c:v>
                </c:pt>
                <c:pt idx="24">
                  <c:v>493</c:v>
                </c:pt>
                <c:pt idx="25">
                  <c:v>477</c:v>
                </c:pt>
                <c:pt idx="26">
                  <c:v>461</c:v>
                </c:pt>
                <c:pt idx="27" formatCode="General">
                  <c:v>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BA-C847-B4E7-58654C076277}"/>
            </c:ext>
          </c:extLst>
        </c:ser>
        <c:ser>
          <c:idx val="2"/>
          <c:order val="2"/>
          <c:tx>
            <c:strRef>
              <c:f>'27'!$J$5</c:f>
              <c:strCache>
                <c:ptCount val="1"/>
                <c:pt idx="0">
                  <c:v>R+R.lav.deb.</c:v>
                </c:pt>
              </c:strCache>
            </c:strRef>
          </c:tx>
          <c:spPr>
            <a:ln w="28575">
              <a:solidFill>
                <a:srgbClr val="0070C0">
                  <a:alpha val="100000"/>
                </a:srgbClr>
              </a:solidFill>
              <a:prstDash val="dot"/>
              <a:round/>
            </a:ln>
          </c:spPr>
          <c:marker>
            <c:symbol val="none"/>
          </c:marker>
          <c:cat>
            <c:numRef>
              <c:f>'27'!$G$6:$G$33</c:f>
              <c:numCache>
                <c:formatCode>General</c:formatCode>
                <c:ptCount val="2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numCache>
            </c:numRef>
          </c:cat>
          <c:val>
            <c:numRef>
              <c:f>'27'!$J$6:$J$33</c:f>
              <c:numCache>
                <c:formatCode>0</c:formatCode>
                <c:ptCount val="28"/>
                <c:pt idx="0">
                  <c:v>1929</c:v>
                </c:pt>
                <c:pt idx="1">
                  <c:v>2213</c:v>
                </c:pt>
                <c:pt idx="2">
                  <c:v>2176</c:v>
                </c:pt>
                <c:pt idx="3">
                  <c:v>2311</c:v>
                </c:pt>
                <c:pt idx="4">
                  <c:v>2913</c:v>
                </c:pt>
                <c:pt idx="5">
                  <c:v>3407</c:v>
                </c:pt>
                <c:pt idx="6">
                  <c:v>3823</c:v>
                </c:pt>
                <c:pt idx="7">
                  <c:v>3730</c:v>
                </c:pt>
                <c:pt idx="8">
                  <c:v>4248</c:v>
                </c:pt>
                <c:pt idx="9">
                  <c:v>4737</c:v>
                </c:pt>
                <c:pt idx="10">
                  <c:v>5786</c:v>
                </c:pt>
                <c:pt idx="11">
                  <c:v>6036</c:v>
                </c:pt>
                <c:pt idx="12">
                  <c:v>7748</c:v>
                </c:pt>
                <c:pt idx="13">
                  <c:v>8454</c:v>
                </c:pt>
                <c:pt idx="14">
                  <c:v>8891</c:v>
                </c:pt>
                <c:pt idx="15">
                  <c:v>8524</c:v>
                </c:pt>
                <c:pt idx="16">
                  <c:v>9277</c:v>
                </c:pt>
                <c:pt idx="17">
                  <c:v>8085</c:v>
                </c:pt>
                <c:pt idx="18">
                  <c:v>7310</c:v>
                </c:pt>
                <c:pt idx="19">
                  <c:v>6897</c:v>
                </c:pt>
                <c:pt idx="20">
                  <c:v>6875</c:v>
                </c:pt>
                <c:pt idx="21">
                  <c:v>6600</c:v>
                </c:pt>
                <c:pt idx="22">
                  <c:v>6946</c:v>
                </c:pt>
                <c:pt idx="23">
                  <c:v>7718</c:v>
                </c:pt>
                <c:pt idx="24">
                  <c:v>7303</c:v>
                </c:pt>
                <c:pt idx="25">
                  <c:v>8197</c:v>
                </c:pt>
                <c:pt idx="26">
                  <c:v>9527</c:v>
                </c:pt>
                <c:pt idx="27" formatCode="General">
                  <c:v>10275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BA-C847-B4E7-58654C076277}"/>
            </c:ext>
          </c:extLst>
        </c:ser>
        <c:ser>
          <c:idx val="3"/>
          <c:order val="3"/>
          <c:tx>
            <c:strRef>
              <c:f>'27'!$K$5</c:f>
              <c:strCache>
                <c:ptCount val="1"/>
                <c:pt idx="0">
                  <c:v>R+R.lav.cr.</c:v>
                </c:pt>
              </c:strCache>
            </c:strRef>
          </c:tx>
          <c:spPr>
            <a:ln w="28575">
              <a:solidFill>
                <a:srgbClr val="FF0000">
                  <a:alpha val="100000"/>
                </a:srgbClr>
              </a:solidFill>
              <a:round/>
            </a:ln>
          </c:spPr>
          <c:marker>
            <c:symbol val="none"/>
          </c:marker>
          <c:cat>
            <c:numRef>
              <c:f>'27'!$G$6:$G$33</c:f>
              <c:numCache>
                <c:formatCode>General</c:formatCode>
                <c:ptCount val="2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numCache>
            </c:numRef>
          </c:cat>
          <c:val>
            <c:numRef>
              <c:f>'27'!$K$6:$K$33</c:f>
              <c:numCache>
                <c:formatCode>0</c:formatCode>
                <c:ptCount val="28"/>
                <c:pt idx="0">
                  <c:v>2110</c:v>
                </c:pt>
                <c:pt idx="1">
                  <c:v>1798</c:v>
                </c:pt>
                <c:pt idx="2">
                  <c:v>2041</c:v>
                </c:pt>
                <c:pt idx="3">
                  <c:v>1959</c:v>
                </c:pt>
                <c:pt idx="4">
                  <c:v>2431</c:v>
                </c:pt>
                <c:pt idx="5">
                  <c:v>2186</c:v>
                </c:pt>
                <c:pt idx="6">
                  <c:v>2706</c:v>
                </c:pt>
                <c:pt idx="7">
                  <c:v>2605</c:v>
                </c:pt>
                <c:pt idx="8">
                  <c:v>2968</c:v>
                </c:pt>
                <c:pt idx="9">
                  <c:v>2744</c:v>
                </c:pt>
                <c:pt idx="10">
                  <c:v>3503</c:v>
                </c:pt>
                <c:pt idx="11">
                  <c:v>3259</c:v>
                </c:pt>
                <c:pt idx="12">
                  <c:v>3910</c:v>
                </c:pt>
                <c:pt idx="13">
                  <c:v>3786</c:v>
                </c:pt>
                <c:pt idx="14">
                  <c:v>2965</c:v>
                </c:pt>
                <c:pt idx="15">
                  <c:v>3688</c:v>
                </c:pt>
                <c:pt idx="16">
                  <c:v>4205</c:v>
                </c:pt>
                <c:pt idx="17">
                  <c:v>5703</c:v>
                </c:pt>
                <c:pt idx="18">
                  <c:v>5136</c:v>
                </c:pt>
                <c:pt idx="19">
                  <c:v>5664</c:v>
                </c:pt>
                <c:pt idx="20">
                  <c:v>6509</c:v>
                </c:pt>
                <c:pt idx="21">
                  <c:v>7087</c:v>
                </c:pt>
                <c:pt idx="22">
                  <c:v>6623</c:v>
                </c:pt>
                <c:pt idx="23">
                  <c:v>6366</c:v>
                </c:pt>
                <c:pt idx="24">
                  <c:v>6584</c:v>
                </c:pt>
                <c:pt idx="25">
                  <c:v>5996</c:v>
                </c:pt>
                <c:pt idx="26">
                  <c:v>7420</c:v>
                </c:pt>
                <c:pt idx="27" formatCode="General">
                  <c:v>8423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9BA-C847-B4E7-58654C0762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"/>
        <c:axId val="2222"/>
      </c:lineChart>
      <c:areaChart>
        <c:grouping val="standard"/>
        <c:varyColors val="0"/>
        <c:ser>
          <c:idx val="4"/>
          <c:order val="4"/>
          <c:tx>
            <c:strRef>
              <c:f>'27'!$L$5</c:f>
              <c:strCache>
                <c:ptCount val="1"/>
                <c:pt idx="0">
                  <c:v>Stranieri res.</c:v>
                </c:pt>
              </c:strCache>
            </c:strRef>
          </c:tx>
          <c:spPr>
            <a:solidFill>
              <a:srgbClr val="19DD8E">
                <a:alpha val="100000"/>
              </a:srgbClr>
            </a:solidFill>
            <a:ln>
              <a:noFill/>
              <a:round/>
            </a:ln>
          </c:spPr>
          <c:cat>
            <c:numRef>
              <c:f>'27'!$G$6:$G$33</c:f>
              <c:numCache>
                <c:formatCode>General</c:formatCode>
                <c:ptCount val="2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numCache>
            </c:numRef>
          </c:cat>
          <c:val>
            <c:numRef>
              <c:f>'27'!$L$6:$L$33</c:f>
              <c:numCache>
                <c:formatCode>General</c:formatCode>
                <c:ptCount val="28"/>
                <c:pt idx="0">
                  <c:v>650</c:v>
                </c:pt>
                <c:pt idx="1">
                  <c:v>850</c:v>
                </c:pt>
                <c:pt idx="2">
                  <c:v>1000</c:v>
                </c:pt>
                <c:pt idx="3">
                  <c:v>1050</c:v>
                </c:pt>
                <c:pt idx="4">
                  <c:v>1150</c:v>
                </c:pt>
                <c:pt idx="5">
                  <c:v>1300</c:v>
                </c:pt>
                <c:pt idx="6">
                  <c:v>1350</c:v>
                </c:pt>
                <c:pt idx="7">
                  <c:v>1412</c:v>
                </c:pt>
                <c:pt idx="8">
                  <c:v>1689</c:v>
                </c:pt>
                <c:pt idx="9">
                  <c:v>2081</c:v>
                </c:pt>
                <c:pt idx="10">
                  <c:v>2384</c:v>
                </c:pt>
                <c:pt idx="11">
                  <c:v>2595</c:v>
                </c:pt>
                <c:pt idx="12">
                  <c:v>2922</c:v>
                </c:pt>
                <c:pt idx="13">
                  <c:v>3355</c:v>
                </c:pt>
                <c:pt idx="14">
                  <c:v>3698</c:v>
                </c:pt>
                <c:pt idx="15">
                  <c:v>3969</c:v>
                </c:pt>
                <c:pt idx="16">
                  <c:v>4210</c:v>
                </c:pt>
                <c:pt idx="17">
                  <c:v>4465</c:v>
                </c:pt>
                <c:pt idx="18">
                  <c:v>4699</c:v>
                </c:pt>
                <c:pt idx="19">
                  <c:v>4811</c:v>
                </c:pt>
                <c:pt idx="20">
                  <c:v>4833</c:v>
                </c:pt>
                <c:pt idx="21">
                  <c:v>4825</c:v>
                </c:pt>
                <c:pt idx="22">
                  <c:v>4851</c:v>
                </c:pt>
                <c:pt idx="23">
                  <c:v>4940</c:v>
                </c:pt>
                <c:pt idx="24">
                  <c:v>5018</c:v>
                </c:pt>
                <c:pt idx="25">
                  <c:v>5106</c:v>
                </c:pt>
                <c:pt idx="26">
                  <c:v>5101</c:v>
                </c:pt>
                <c:pt idx="27">
                  <c:v>5040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9BA-C847-B4E7-58654C0762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1"/>
        <c:axId val="2222"/>
      </c:areaChart>
      <c:catAx>
        <c:axId val="1111"/>
        <c:scaling>
          <c:orientation val="minMax"/>
        </c:scaling>
        <c:delete val="0"/>
        <c:axPos val="b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>
            <a:noFill/>
            <a:round/>
          </a:ln>
        </c:spPr>
        <c:txPr>
          <a:bodyPr rot="0" vert="horz" anchor="ctr" anchorCtr="1"/>
          <a:lstStyle/>
          <a:p>
            <a:pPr>
              <a:defRPr sz="700" b="0" i="0" u="none" baseline="0">
                <a:solidFill>
                  <a:srgbClr val="000000"/>
                </a:solidFill>
                <a:latin typeface="Arial Narrow"/>
                <a:ea typeface="Arial Narrow"/>
              </a:defRPr>
            </a:pPr>
            <a:endParaRPr lang="it-IT"/>
          </a:p>
        </c:txPr>
        <c:crossAx val="2222"/>
        <c:crosses val="autoZero"/>
        <c:auto val="1"/>
        <c:lblAlgn val="ctr"/>
        <c:lblOffset val="0"/>
        <c:tickLblSkip val="3"/>
        <c:tickMarkSkip val="3"/>
        <c:noMultiLvlLbl val="1"/>
      </c:catAx>
      <c:valAx>
        <c:axId val="2222"/>
        <c:scaling>
          <c:orientation val="minMax"/>
        </c:scaling>
        <c:delete val="0"/>
        <c:axPos val="l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  <a:round/>
          </a:ln>
        </c:spPr>
        <c:txPr>
          <a:bodyPr/>
          <a:lstStyle/>
          <a:p>
            <a:pPr>
              <a:defRPr sz="700" b="0" i="0" u="none" baseline="0">
                <a:solidFill>
                  <a:srgbClr val="000000"/>
                </a:solidFill>
                <a:latin typeface="Arial Narrow"/>
                <a:ea typeface="Arial Narrow"/>
              </a:defRPr>
            </a:pPr>
            <a:endParaRPr lang="it-IT"/>
          </a:p>
        </c:txPr>
        <c:crossAx val="1111"/>
        <c:crosses val="autoZero"/>
        <c:crossBetween val="between"/>
        <c:dispUnits>
          <c:builtInUnit val="thousands"/>
        </c:dispUnits>
      </c:valAx>
      <c:spPr>
        <a:solidFill>
          <a:srgbClr val="EAEAEA">
            <a:alpha val="100000"/>
          </a:srgbClr>
        </a:solidFill>
        <a:ln w="9525" cap="flat">
          <a:solidFill>
            <a:srgbClr val="FFFFFF">
              <a:alpha val="100000"/>
            </a:srgbClr>
          </a:solidFill>
          <a:round/>
        </a:ln>
      </c:spPr>
    </c:plotArea>
    <c:legend>
      <c:legendPos val="t"/>
      <c:layout>
        <c:manualLayout>
          <c:xMode val="edge"/>
          <c:yMode val="edge"/>
          <c:x val="0"/>
          <c:y val="2.8420376024425502E-3"/>
          <c:w val="0.97681250027261113"/>
          <c:h val="0.11253069790689479"/>
        </c:manualLayout>
      </c:layout>
      <c:overlay val="1"/>
      <c:spPr>
        <a:noFill/>
        <a:ln>
          <a:noFill/>
          <a:round/>
        </a:ln>
      </c:spPr>
      <c:txPr>
        <a:bodyPr rot="0" vert="horz" anchor="ctr" anchorCtr="1"/>
        <a:lstStyle/>
        <a:p>
          <a:pPr>
            <a:defRPr sz="700" b="0" i="0" u="none" baseline="0">
              <a:solidFill>
                <a:srgbClr val="000000"/>
              </a:solidFill>
              <a:latin typeface="Arial Narrow"/>
              <a:ea typeface="Arial Narrow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>
        <a:alpha val="100000"/>
      </a:srgbClr>
    </a:solidFill>
    <a:ln>
      <a:noFill/>
      <a:round/>
    </a:ln>
  </c:spPr>
  <c:txPr>
    <a:bodyPr/>
    <a:lstStyle/>
    <a:p>
      <a:pPr>
        <a:defRPr sz="700" b="0" i="0" u="none" baseline="0">
          <a:solidFill>
            <a:srgbClr val="000000"/>
          </a:solidFill>
          <a:latin typeface="Arial Narrow"/>
          <a:ea typeface="Arial Narrow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6.3650597941829853E-2"/>
          <c:y val="4.2281762481888724E-2"/>
          <c:w val="0.67406240981240995"/>
          <c:h val="0.89587193979743274"/>
        </c:manualLayout>
      </c:layout>
      <c:areaChart>
        <c:grouping val="stacked"/>
        <c:varyColors val="0"/>
        <c:ser>
          <c:idx val="1"/>
          <c:order val="0"/>
          <c:tx>
            <c:strRef>
              <c:f>'27'!$O$5</c:f>
              <c:strCache>
                <c:ptCount val="1"/>
                <c:pt idx="0">
                  <c:v>Bangladesh</c:v>
                </c:pt>
              </c:strCache>
            </c:strRef>
          </c:tx>
          <c:spPr>
            <a:solidFill>
              <a:srgbClr val="ED7D31">
                <a:alpha val="100000"/>
              </a:srgbClr>
            </a:solidFill>
            <a:ln>
              <a:noFill/>
              <a:round/>
            </a:ln>
          </c:spPr>
          <c:cat>
            <c:numRef>
              <c:f>'27'!$N$6:$N$23</c:f>
              <c:numCache>
                <c:formatCode>General</c:formatCode>
                <c:ptCount val="1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</c:numCache>
            </c:numRef>
          </c:cat>
          <c:val>
            <c:numRef>
              <c:f>'27'!$O$6:$O$23</c:f>
              <c:numCache>
                <c:formatCode>#</c:formatCode>
                <c:ptCount val="18"/>
                <c:pt idx="0">
                  <c:v>9</c:v>
                </c:pt>
                <c:pt idx="1">
                  <c:v>108</c:v>
                </c:pt>
                <c:pt idx="2">
                  <c:v>143</c:v>
                </c:pt>
                <c:pt idx="3">
                  <c:v>180</c:v>
                </c:pt>
                <c:pt idx="4">
                  <c:v>228</c:v>
                </c:pt>
                <c:pt idx="5">
                  <c:v>221</c:v>
                </c:pt>
                <c:pt idx="6">
                  <c:v>290</c:v>
                </c:pt>
                <c:pt idx="7">
                  <c:v>228</c:v>
                </c:pt>
                <c:pt idx="8">
                  <c:v>346</c:v>
                </c:pt>
                <c:pt idx="9">
                  <c:v>361</c:v>
                </c:pt>
                <c:pt idx="10">
                  <c:v>435</c:v>
                </c:pt>
                <c:pt idx="11">
                  <c:v>486</c:v>
                </c:pt>
                <c:pt idx="12">
                  <c:v>533</c:v>
                </c:pt>
                <c:pt idx="13">
                  <c:v>706</c:v>
                </c:pt>
                <c:pt idx="14">
                  <c:v>813</c:v>
                </c:pt>
                <c:pt idx="15">
                  <c:v>707</c:v>
                </c:pt>
                <c:pt idx="16">
                  <c:v>873</c:v>
                </c:pt>
                <c:pt idx="17">
                  <c:v>1198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1A-C841-BA64-8377976B5756}"/>
            </c:ext>
          </c:extLst>
        </c:ser>
        <c:ser>
          <c:idx val="2"/>
          <c:order val="1"/>
          <c:tx>
            <c:strRef>
              <c:f>'27'!$P$5</c:f>
              <c:strCache>
                <c:ptCount val="1"/>
                <c:pt idx="0">
                  <c:v>Romania</c:v>
                </c:pt>
              </c:strCache>
            </c:strRef>
          </c:tx>
          <c:spPr>
            <a:solidFill>
              <a:srgbClr val="A5A5A5">
                <a:alpha val="100000"/>
              </a:srgbClr>
            </a:solidFill>
            <a:ln>
              <a:noFill/>
              <a:round/>
            </a:ln>
          </c:spPr>
          <c:cat>
            <c:numRef>
              <c:f>'27'!$N$6:$N$23</c:f>
              <c:numCache>
                <c:formatCode>General</c:formatCode>
                <c:ptCount val="1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</c:numCache>
            </c:numRef>
          </c:cat>
          <c:val>
            <c:numRef>
              <c:f>'27'!$P$6:$P$23</c:f>
              <c:numCache>
                <c:formatCode>#</c:formatCode>
                <c:ptCount val="18"/>
                <c:pt idx="0">
                  <c:v>653</c:v>
                </c:pt>
                <c:pt idx="1">
                  <c:v>793</c:v>
                </c:pt>
                <c:pt idx="2">
                  <c:v>790</c:v>
                </c:pt>
                <c:pt idx="3">
                  <c:v>768</c:v>
                </c:pt>
                <c:pt idx="4">
                  <c:v>824</c:v>
                </c:pt>
                <c:pt idx="5">
                  <c:v>869</c:v>
                </c:pt>
                <c:pt idx="6">
                  <c:v>895</c:v>
                </c:pt>
                <c:pt idx="7">
                  <c:v>811</c:v>
                </c:pt>
                <c:pt idx="8">
                  <c:v>861</c:v>
                </c:pt>
                <c:pt idx="9">
                  <c:v>876</c:v>
                </c:pt>
                <c:pt idx="10">
                  <c:v>848</c:v>
                </c:pt>
                <c:pt idx="11">
                  <c:v>777</c:v>
                </c:pt>
                <c:pt idx="12">
                  <c:v>708</c:v>
                </c:pt>
                <c:pt idx="13">
                  <c:v>681</c:v>
                </c:pt>
                <c:pt idx="14">
                  <c:v>614</c:v>
                </c:pt>
                <c:pt idx="15">
                  <c:v>604</c:v>
                </c:pt>
                <c:pt idx="16">
                  <c:v>564</c:v>
                </c:pt>
                <c:pt idx="17">
                  <c:v>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1A-C841-BA64-8377976B5756}"/>
            </c:ext>
          </c:extLst>
        </c:ser>
        <c:ser>
          <c:idx val="3"/>
          <c:order val="2"/>
          <c:tx>
            <c:strRef>
              <c:f>'27'!$Q$5</c:f>
              <c:strCache>
                <c:ptCount val="1"/>
                <c:pt idx="0">
                  <c:v>Filippine</c:v>
                </c:pt>
              </c:strCache>
            </c:strRef>
          </c:tx>
          <c:spPr>
            <a:solidFill>
              <a:srgbClr val="FFC000">
                <a:alpha val="100000"/>
              </a:srgbClr>
            </a:solidFill>
            <a:ln>
              <a:noFill/>
              <a:round/>
            </a:ln>
          </c:spPr>
          <c:cat>
            <c:numRef>
              <c:f>'27'!$N$6:$N$23</c:f>
              <c:numCache>
                <c:formatCode>General</c:formatCode>
                <c:ptCount val="1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</c:numCache>
            </c:numRef>
          </c:cat>
          <c:val>
            <c:numRef>
              <c:f>'27'!$Q$6:$Q$23</c:f>
              <c:numCache>
                <c:formatCode>#</c:formatCode>
                <c:ptCount val="18"/>
                <c:pt idx="0">
                  <c:v>245</c:v>
                </c:pt>
                <c:pt idx="1">
                  <c:v>520</c:v>
                </c:pt>
                <c:pt idx="2">
                  <c:v>728</c:v>
                </c:pt>
                <c:pt idx="3">
                  <c:v>923</c:v>
                </c:pt>
                <c:pt idx="4">
                  <c:v>801</c:v>
                </c:pt>
                <c:pt idx="5">
                  <c:v>743</c:v>
                </c:pt>
                <c:pt idx="6">
                  <c:v>602</c:v>
                </c:pt>
                <c:pt idx="7">
                  <c:v>367</c:v>
                </c:pt>
                <c:pt idx="8">
                  <c:v>340</c:v>
                </c:pt>
                <c:pt idx="9">
                  <c:v>324</c:v>
                </c:pt>
                <c:pt idx="10">
                  <c:v>355</c:v>
                </c:pt>
                <c:pt idx="11">
                  <c:v>335</c:v>
                </c:pt>
                <c:pt idx="12">
                  <c:v>326</c:v>
                </c:pt>
                <c:pt idx="13">
                  <c:v>439</c:v>
                </c:pt>
                <c:pt idx="14">
                  <c:v>413</c:v>
                </c:pt>
                <c:pt idx="15">
                  <c:v>449</c:v>
                </c:pt>
                <c:pt idx="16">
                  <c:v>591</c:v>
                </c:pt>
                <c:pt idx="17">
                  <c:v>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1A-C841-BA64-8377976B5756}"/>
            </c:ext>
          </c:extLst>
        </c:ser>
        <c:ser>
          <c:idx val="4"/>
          <c:order val="3"/>
          <c:tx>
            <c:strRef>
              <c:f>'27'!$R$5</c:f>
              <c:strCache>
                <c:ptCount val="1"/>
                <c:pt idx="0">
                  <c:v>Pakistan</c:v>
                </c:pt>
              </c:strCache>
            </c:strRef>
          </c:tx>
          <c:spPr>
            <a:solidFill>
              <a:srgbClr val="5B9BD5">
                <a:alpha val="100000"/>
              </a:srgbClr>
            </a:solidFill>
            <a:ln>
              <a:noFill/>
              <a:round/>
            </a:ln>
          </c:spPr>
          <c:cat>
            <c:numRef>
              <c:f>'27'!$N$6:$N$23</c:f>
              <c:numCache>
                <c:formatCode>General</c:formatCode>
                <c:ptCount val="1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</c:numCache>
            </c:numRef>
          </c:cat>
          <c:val>
            <c:numRef>
              <c:f>'27'!$R$6:$R$23</c:f>
              <c:numCache>
                <c:formatCode>#</c:formatCode>
                <c:ptCount val="18"/>
                <c:pt idx="0">
                  <c:v>9</c:v>
                </c:pt>
                <c:pt idx="1">
                  <c:v>21</c:v>
                </c:pt>
                <c:pt idx="2">
                  <c:v>43</c:v>
                </c:pt>
                <c:pt idx="3">
                  <c:v>64</c:v>
                </c:pt>
                <c:pt idx="4">
                  <c:v>76</c:v>
                </c:pt>
                <c:pt idx="5">
                  <c:v>82</c:v>
                </c:pt>
                <c:pt idx="6">
                  <c:v>94</c:v>
                </c:pt>
                <c:pt idx="7">
                  <c:v>81</c:v>
                </c:pt>
                <c:pt idx="8">
                  <c:v>106</c:v>
                </c:pt>
                <c:pt idx="9">
                  <c:v>125</c:v>
                </c:pt>
                <c:pt idx="10">
                  <c:v>167</c:v>
                </c:pt>
                <c:pt idx="11">
                  <c:v>200</c:v>
                </c:pt>
                <c:pt idx="12">
                  <c:v>232</c:v>
                </c:pt>
                <c:pt idx="13">
                  <c:v>354</c:v>
                </c:pt>
                <c:pt idx="14">
                  <c:v>408</c:v>
                </c:pt>
                <c:pt idx="15">
                  <c:v>437</c:v>
                </c:pt>
                <c:pt idx="16">
                  <c:v>597</c:v>
                </c:pt>
                <c:pt idx="17">
                  <c:v>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1A-C841-BA64-8377976B5756}"/>
            </c:ext>
          </c:extLst>
        </c:ser>
        <c:ser>
          <c:idx val="5"/>
          <c:order val="4"/>
          <c:tx>
            <c:strRef>
              <c:f>'27'!$S$5</c:f>
              <c:strCache>
                <c:ptCount val="1"/>
                <c:pt idx="0">
                  <c:v>Marocco</c:v>
                </c:pt>
              </c:strCache>
            </c:strRef>
          </c:tx>
          <c:spPr>
            <a:solidFill>
              <a:srgbClr val="70AD47">
                <a:alpha val="100000"/>
              </a:srgbClr>
            </a:solidFill>
            <a:ln>
              <a:noFill/>
              <a:round/>
            </a:ln>
          </c:spPr>
          <c:cat>
            <c:numRef>
              <c:f>'27'!$N$6:$N$23</c:f>
              <c:numCache>
                <c:formatCode>General</c:formatCode>
                <c:ptCount val="1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</c:numCache>
            </c:numRef>
          </c:cat>
          <c:val>
            <c:numRef>
              <c:f>'27'!$S$6:$S$23</c:f>
              <c:numCache>
                <c:formatCode>#</c:formatCode>
                <c:ptCount val="18"/>
                <c:pt idx="0">
                  <c:v>244</c:v>
                </c:pt>
                <c:pt idx="1">
                  <c:v>295</c:v>
                </c:pt>
                <c:pt idx="2">
                  <c:v>339</c:v>
                </c:pt>
                <c:pt idx="3">
                  <c:v>333</c:v>
                </c:pt>
                <c:pt idx="4">
                  <c:v>279</c:v>
                </c:pt>
                <c:pt idx="5">
                  <c:v>284</c:v>
                </c:pt>
                <c:pt idx="6">
                  <c:v>300</c:v>
                </c:pt>
                <c:pt idx="7">
                  <c:v>243</c:v>
                </c:pt>
                <c:pt idx="8">
                  <c:v>241</c:v>
                </c:pt>
                <c:pt idx="9">
                  <c:v>250</c:v>
                </c:pt>
                <c:pt idx="10">
                  <c:v>263</c:v>
                </c:pt>
                <c:pt idx="11">
                  <c:v>270</c:v>
                </c:pt>
                <c:pt idx="12">
                  <c:v>277</c:v>
                </c:pt>
                <c:pt idx="13">
                  <c:v>319</c:v>
                </c:pt>
                <c:pt idx="14">
                  <c:v>328</c:v>
                </c:pt>
                <c:pt idx="15">
                  <c:v>429</c:v>
                </c:pt>
                <c:pt idx="16">
                  <c:v>548</c:v>
                </c:pt>
                <c:pt idx="17">
                  <c:v>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D1A-C841-BA64-8377976B5756}"/>
            </c:ext>
          </c:extLst>
        </c:ser>
        <c:ser>
          <c:idx val="6"/>
          <c:order val="5"/>
          <c:tx>
            <c:strRef>
              <c:f>'27'!$T$5</c:f>
              <c:strCache>
                <c:ptCount val="1"/>
                <c:pt idx="0">
                  <c:v>Senegal</c:v>
                </c:pt>
              </c:strCache>
            </c:strRef>
          </c:tx>
          <c:spPr>
            <a:solidFill>
              <a:srgbClr val="264478">
                <a:alpha val="100000"/>
              </a:srgbClr>
            </a:solidFill>
            <a:ln>
              <a:noFill/>
              <a:round/>
            </a:ln>
          </c:spPr>
          <c:cat>
            <c:numRef>
              <c:f>'27'!$N$6:$N$23</c:f>
              <c:numCache>
                <c:formatCode>General</c:formatCode>
                <c:ptCount val="1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</c:numCache>
            </c:numRef>
          </c:cat>
          <c:val>
            <c:numRef>
              <c:f>'27'!$T$6:$T$23</c:f>
              <c:numCache>
                <c:formatCode>#</c:formatCode>
                <c:ptCount val="18"/>
                <c:pt idx="0">
                  <c:v>157</c:v>
                </c:pt>
                <c:pt idx="1">
                  <c:v>208</c:v>
                </c:pt>
                <c:pt idx="2">
                  <c:v>252</c:v>
                </c:pt>
                <c:pt idx="3">
                  <c:v>263</c:v>
                </c:pt>
                <c:pt idx="4">
                  <c:v>235</c:v>
                </c:pt>
                <c:pt idx="5">
                  <c:v>239</c:v>
                </c:pt>
                <c:pt idx="6">
                  <c:v>245</c:v>
                </c:pt>
                <c:pt idx="7">
                  <c:v>216</c:v>
                </c:pt>
                <c:pt idx="8">
                  <c:v>232</c:v>
                </c:pt>
                <c:pt idx="9">
                  <c:v>245</c:v>
                </c:pt>
                <c:pt idx="10">
                  <c:v>262</c:v>
                </c:pt>
                <c:pt idx="11">
                  <c:v>279</c:v>
                </c:pt>
                <c:pt idx="12">
                  <c:v>309</c:v>
                </c:pt>
                <c:pt idx="13">
                  <c:v>358</c:v>
                </c:pt>
                <c:pt idx="14">
                  <c:v>376</c:v>
                </c:pt>
                <c:pt idx="15">
                  <c:v>412</c:v>
                </c:pt>
                <c:pt idx="16">
                  <c:v>493</c:v>
                </c:pt>
                <c:pt idx="17">
                  <c:v>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D1A-C841-BA64-8377976B5756}"/>
            </c:ext>
          </c:extLst>
        </c:ser>
        <c:ser>
          <c:idx val="7"/>
          <c:order val="6"/>
          <c:tx>
            <c:strRef>
              <c:f>'27'!$U$5</c:f>
              <c:strCache>
                <c:ptCount val="1"/>
                <c:pt idx="0">
                  <c:v>India</c:v>
                </c:pt>
              </c:strCache>
            </c:strRef>
          </c:tx>
          <c:spPr>
            <a:solidFill>
              <a:srgbClr val="9E480E">
                <a:alpha val="100000"/>
              </a:srgbClr>
            </a:solidFill>
            <a:ln>
              <a:noFill/>
              <a:round/>
            </a:ln>
          </c:spPr>
          <c:cat>
            <c:numRef>
              <c:f>'27'!$N$6:$N$23</c:f>
              <c:numCache>
                <c:formatCode>General</c:formatCode>
                <c:ptCount val="1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</c:numCache>
            </c:numRef>
          </c:cat>
          <c:val>
            <c:numRef>
              <c:f>'27'!$U$6:$U$23</c:f>
              <c:numCache>
                <c:formatCode>#</c:formatCode>
                <c:ptCount val="18"/>
                <c:pt idx="0">
                  <c:v>63</c:v>
                </c:pt>
                <c:pt idx="1">
                  <c:v>102</c:v>
                </c:pt>
                <c:pt idx="2">
                  <c:v>103</c:v>
                </c:pt>
                <c:pt idx="3">
                  <c:v>140</c:v>
                </c:pt>
                <c:pt idx="4">
                  <c:v>133</c:v>
                </c:pt>
                <c:pt idx="5">
                  <c:v>133</c:v>
                </c:pt>
                <c:pt idx="6">
                  <c:v>206</c:v>
                </c:pt>
                <c:pt idx="7">
                  <c:v>198</c:v>
                </c:pt>
                <c:pt idx="8">
                  <c:v>243</c:v>
                </c:pt>
                <c:pt idx="9">
                  <c:v>226</c:v>
                </c:pt>
                <c:pt idx="10">
                  <c:v>248</c:v>
                </c:pt>
                <c:pt idx="11">
                  <c:v>275</c:v>
                </c:pt>
                <c:pt idx="12">
                  <c:v>293</c:v>
                </c:pt>
                <c:pt idx="13">
                  <c:v>322</c:v>
                </c:pt>
                <c:pt idx="14">
                  <c:v>312</c:v>
                </c:pt>
                <c:pt idx="15">
                  <c:v>382</c:v>
                </c:pt>
                <c:pt idx="16">
                  <c:v>405</c:v>
                </c:pt>
                <c:pt idx="17">
                  <c:v>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D1A-C841-BA64-8377976B5756}"/>
            </c:ext>
          </c:extLst>
        </c:ser>
        <c:ser>
          <c:idx val="8"/>
          <c:order val="7"/>
          <c:tx>
            <c:strRef>
              <c:f>'27'!$V$5</c:f>
              <c:strCache>
                <c:ptCount val="1"/>
                <c:pt idx="0">
                  <c:v>Georgia</c:v>
                </c:pt>
              </c:strCache>
            </c:strRef>
          </c:tx>
          <c:spPr>
            <a:solidFill>
              <a:srgbClr val="636363">
                <a:alpha val="100000"/>
              </a:srgbClr>
            </a:solidFill>
            <a:ln>
              <a:noFill/>
              <a:round/>
            </a:ln>
          </c:spPr>
          <c:cat>
            <c:numRef>
              <c:f>'27'!$N$6:$N$23</c:f>
              <c:numCache>
                <c:formatCode>General</c:formatCode>
                <c:ptCount val="1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</c:numCache>
            </c:numRef>
          </c:cat>
          <c:val>
            <c:numRef>
              <c:f>'27'!$V$6:$V$23</c:f>
              <c:numCache>
                <c:formatCode>#</c:formatCode>
                <c:ptCount val="18"/>
                <c:pt idx="0">
                  <c:v>4</c:v>
                </c:pt>
                <c:pt idx="1">
                  <c:v>7</c:v>
                </c:pt>
                <c:pt idx="2">
                  <c:v>11</c:v>
                </c:pt>
                <c:pt idx="3">
                  <c:v>29</c:v>
                </c:pt>
                <c:pt idx="4">
                  <c:v>45</c:v>
                </c:pt>
                <c:pt idx="5">
                  <c:v>58</c:v>
                </c:pt>
                <c:pt idx="6">
                  <c:v>70</c:v>
                </c:pt>
                <c:pt idx="7">
                  <c:v>74</c:v>
                </c:pt>
                <c:pt idx="8">
                  <c:v>73</c:v>
                </c:pt>
                <c:pt idx="9">
                  <c:v>76</c:v>
                </c:pt>
                <c:pt idx="10">
                  <c:v>81</c:v>
                </c:pt>
                <c:pt idx="11">
                  <c:v>94</c:v>
                </c:pt>
                <c:pt idx="12">
                  <c:v>110</c:v>
                </c:pt>
                <c:pt idx="13">
                  <c:v>144</c:v>
                </c:pt>
                <c:pt idx="14">
                  <c:v>196</c:v>
                </c:pt>
                <c:pt idx="15">
                  <c:v>258</c:v>
                </c:pt>
                <c:pt idx="16">
                  <c:v>319</c:v>
                </c:pt>
                <c:pt idx="17">
                  <c:v>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D1A-C841-BA64-8377976B5756}"/>
            </c:ext>
          </c:extLst>
        </c:ser>
        <c:ser>
          <c:idx val="9"/>
          <c:order val="8"/>
          <c:tx>
            <c:strRef>
              <c:f>'27'!$W$5</c:f>
              <c:strCache>
                <c:ptCount val="1"/>
                <c:pt idx="0">
                  <c:v>Nigeria</c:v>
                </c:pt>
              </c:strCache>
            </c:strRef>
          </c:tx>
          <c:spPr>
            <a:solidFill>
              <a:srgbClr val="997300">
                <a:alpha val="100000"/>
              </a:srgbClr>
            </a:solidFill>
            <a:ln>
              <a:noFill/>
              <a:round/>
            </a:ln>
          </c:spPr>
          <c:cat>
            <c:numRef>
              <c:f>'27'!$N$6:$N$23</c:f>
              <c:numCache>
                <c:formatCode>General</c:formatCode>
                <c:ptCount val="1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</c:numCache>
            </c:numRef>
          </c:cat>
          <c:val>
            <c:numRef>
              <c:f>'27'!$W$6:$W$23</c:f>
              <c:numCache>
                <c:formatCode>#</c:formatCode>
                <c:ptCount val="18"/>
                <c:pt idx="0">
                  <c:v>33</c:v>
                </c:pt>
                <c:pt idx="1">
                  <c:v>31</c:v>
                </c:pt>
                <c:pt idx="2">
                  <c:v>48</c:v>
                </c:pt>
                <c:pt idx="3">
                  <c:v>60</c:v>
                </c:pt>
                <c:pt idx="4">
                  <c:v>66</c:v>
                </c:pt>
                <c:pt idx="5">
                  <c:v>58</c:v>
                </c:pt>
                <c:pt idx="6">
                  <c:v>62</c:v>
                </c:pt>
                <c:pt idx="7">
                  <c:v>48</c:v>
                </c:pt>
                <c:pt idx="8">
                  <c:v>49</c:v>
                </c:pt>
                <c:pt idx="9">
                  <c:v>52</c:v>
                </c:pt>
                <c:pt idx="10">
                  <c:v>46</c:v>
                </c:pt>
                <c:pt idx="11">
                  <c:v>35</c:v>
                </c:pt>
                <c:pt idx="12">
                  <c:v>23</c:v>
                </c:pt>
                <c:pt idx="13">
                  <c:v>74</c:v>
                </c:pt>
                <c:pt idx="14">
                  <c:v>106</c:v>
                </c:pt>
                <c:pt idx="15">
                  <c:v>231</c:v>
                </c:pt>
                <c:pt idx="16">
                  <c:v>211</c:v>
                </c:pt>
                <c:pt idx="17">
                  <c:v>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D1A-C841-BA64-8377976B5756}"/>
            </c:ext>
          </c:extLst>
        </c:ser>
        <c:ser>
          <c:idx val="10"/>
          <c:order val="9"/>
          <c:tx>
            <c:strRef>
              <c:f>'27'!$X$5</c:f>
              <c:strCache>
                <c:ptCount val="1"/>
                <c:pt idx="0">
                  <c:v>Perù</c:v>
                </c:pt>
              </c:strCache>
            </c:strRef>
          </c:tx>
          <c:spPr>
            <a:solidFill>
              <a:srgbClr val="255E91">
                <a:alpha val="100000"/>
              </a:srgbClr>
            </a:solidFill>
            <a:ln>
              <a:noFill/>
              <a:round/>
            </a:ln>
          </c:spPr>
          <c:cat>
            <c:numRef>
              <c:f>'27'!$N$6:$N$23</c:f>
              <c:numCache>
                <c:formatCode>General</c:formatCode>
                <c:ptCount val="1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</c:numCache>
            </c:numRef>
          </c:cat>
          <c:val>
            <c:numRef>
              <c:f>'27'!$X$6:$X$23</c:f>
              <c:numCache>
                <c:formatCode>#</c:formatCode>
                <c:ptCount val="18"/>
                <c:pt idx="0">
                  <c:v>64</c:v>
                </c:pt>
                <c:pt idx="1">
                  <c:v>113</c:v>
                </c:pt>
                <c:pt idx="2">
                  <c:v>128</c:v>
                </c:pt>
                <c:pt idx="3">
                  <c:v>159</c:v>
                </c:pt>
                <c:pt idx="4">
                  <c:v>192</c:v>
                </c:pt>
                <c:pt idx="5">
                  <c:v>191</c:v>
                </c:pt>
                <c:pt idx="6">
                  <c:v>194</c:v>
                </c:pt>
                <c:pt idx="7">
                  <c:v>188</c:v>
                </c:pt>
                <c:pt idx="8">
                  <c:v>186</c:v>
                </c:pt>
                <c:pt idx="9">
                  <c:v>193</c:v>
                </c:pt>
                <c:pt idx="10">
                  <c:v>205</c:v>
                </c:pt>
                <c:pt idx="11">
                  <c:v>201</c:v>
                </c:pt>
                <c:pt idx="12">
                  <c:v>185</c:v>
                </c:pt>
                <c:pt idx="13">
                  <c:v>212</c:v>
                </c:pt>
                <c:pt idx="14">
                  <c:v>219</c:v>
                </c:pt>
                <c:pt idx="15">
                  <c:v>241</c:v>
                </c:pt>
                <c:pt idx="16">
                  <c:v>276</c:v>
                </c:pt>
                <c:pt idx="17">
                  <c:v>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D1A-C841-BA64-8377976B5756}"/>
            </c:ext>
          </c:extLst>
        </c:ser>
        <c:ser>
          <c:idx val="11"/>
          <c:order val="10"/>
          <c:tx>
            <c:strRef>
              <c:f>'27'!$Y$5</c:f>
              <c:strCache>
                <c:ptCount val="1"/>
                <c:pt idx="0">
                  <c:v>Ucraina</c:v>
                </c:pt>
              </c:strCache>
            </c:strRef>
          </c:tx>
          <c:spPr>
            <a:solidFill>
              <a:srgbClr val="43682B">
                <a:alpha val="100000"/>
              </a:srgbClr>
            </a:solidFill>
            <a:ln>
              <a:noFill/>
              <a:round/>
            </a:ln>
          </c:spPr>
          <c:cat>
            <c:numRef>
              <c:f>'27'!$N$6:$N$23</c:f>
              <c:numCache>
                <c:formatCode>General</c:formatCode>
                <c:ptCount val="1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</c:numCache>
            </c:numRef>
          </c:cat>
          <c:val>
            <c:numRef>
              <c:f>'27'!$Y$6:$Y$23</c:f>
              <c:numCache>
                <c:formatCode>#</c:formatCode>
                <c:ptCount val="18"/>
                <c:pt idx="0">
                  <c:v>70</c:v>
                </c:pt>
                <c:pt idx="1">
                  <c:v>90</c:v>
                </c:pt>
                <c:pt idx="2">
                  <c:v>102</c:v>
                </c:pt>
                <c:pt idx="3">
                  <c:v>110</c:v>
                </c:pt>
                <c:pt idx="4">
                  <c:v>123</c:v>
                </c:pt>
                <c:pt idx="5">
                  <c:v>149</c:v>
                </c:pt>
                <c:pt idx="6">
                  <c:v>166</c:v>
                </c:pt>
                <c:pt idx="7">
                  <c:v>153</c:v>
                </c:pt>
                <c:pt idx="8">
                  <c:v>156</c:v>
                </c:pt>
                <c:pt idx="9">
                  <c:v>144</c:v>
                </c:pt>
                <c:pt idx="10">
                  <c:v>124</c:v>
                </c:pt>
                <c:pt idx="11">
                  <c:v>143</c:v>
                </c:pt>
                <c:pt idx="12">
                  <c:v>154</c:v>
                </c:pt>
                <c:pt idx="13">
                  <c:v>160</c:v>
                </c:pt>
                <c:pt idx="14">
                  <c:v>174</c:v>
                </c:pt>
                <c:pt idx="15">
                  <c:v>298</c:v>
                </c:pt>
                <c:pt idx="16">
                  <c:v>280</c:v>
                </c:pt>
                <c:pt idx="17">
                  <c:v>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D1A-C841-BA64-8377976B5756}"/>
            </c:ext>
          </c:extLst>
        </c:ser>
        <c:ser>
          <c:idx val="12"/>
          <c:order val="11"/>
          <c:tx>
            <c:strRef>
              <c:f>'27'!$Z$5</c:f>
              <c:strCache>
                <c:ptCount val="1"/>
                <c:pt idx="0">
                  <c:v>Sri Lanka</c:v>
                </c:pt>
              </c:strCache>
            </c:strRef>
          </c:tx>
          <c:spPr>
            <a:solidFill>
              <a:srgbClr val="6A8ED0">
                <a:alpha val="100000"/>
              </a:srgbClr>
            </a:solidFill>
            <a:ln>
              <a:noFill/>
              <a:round/>
            </a:ln>
          </c:spPr>
          <c:cat>
            <c:numRef>
              <c:f>'27'!$N$6:$N$23</c:f>
              <c:numCache>
                <c:formatCode>General</c:formatCode>
                <c:ptCount val="1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</c:numCache>
            </c:numRef>
          </c:cat>
          <c:val>
            <c:numRef>
              <c:f>'27'!$Z$6:$Z$23</c:f>
              <c:numCache>
                <c:formatCode>#</c:formatCode>
                <c:ptCount val="18"/>
                <c:pt idx="0">
                  <c:v>4</c:v>
                </c:pt>
                <c:pt idx="1">
                  <c:v>14</c:v>
                </c:pt>
                <c:pt idx="2">
                  <c:v>35</c:v>
                </c:pt>
                <c:pt idx="3">
                  <c:v>70</c:v>
                </c:pt>
                <c:pt idx="4">
                  <c:v>96</c:v>
                </c:pt>
                <c:pt idx="5">
                  <c:v>79</c:v>
                </c:pt>
                <c:pt idx="6">
                  <c:v>78</c:v>
                </c:pt>
                <c:pt idx="7">
                  <c:v>97</c:v>
                </c:pt>
                <c:pt idx="8">
                  <c:v>156</c:v>
                </c:pt>
                <c:pt idx="9">
                  <c:v>173</c:v>
                </c:pt>
                <c:pt idx="10">
                  <c:v>176</c:v>
                </c:pt>
                <c:pt idx="11">
                  <c:v>245</c:v>
                </c:pt>
                <c:pt idx="12">
                  <c:v>280</c:v>
                </c:pt>
                <c:pt idx="13">
                  <c:v>306</c:v>
                </c:pt>
                <c:pt idx="14">
                  <c:v>266</c:v>
                </c:pt>
                <c:pt idx="15">
                  <c:v>350</c:v>
                </c:pt>
                <c:pt idx="16">
                  <c:v>317</c:v>
                </c:pt>
                <c:pt idx="17">
                  <c:v>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D1A-C841-BA64-8377976B5756}"/>
            </c:ext>
          </c:extLst>
        </c:ser>
        <c:ser>
          <c:idx val="13"/>
          <c:order val="12"/>
          <c:tx>
            <c:strRef>
              <c:f>'27'!$AA$5</c:f>
              <c:strCache>
                <c:ptCount val="1"/>
                <c:pt idx="0">
                  <c:v>Albania</c:v>
                </c:pt>
              </c:strCache>
            </c:strRef>
          </c:tx>
          <c:spPr>
            <a:solidFill>
              <a:srgbClr val="F19759">
                <a:alpha val="100000"/>
              </a:srgbClr>
            </a:solidFill>
            <a:ln>
              <a:noFill/>
              <a:round/>
            </a:ln>
          </c:spPr>
          <c:cat>
            <c:numRef>
              <c:f>'27'!$N$6:$N$23</c:f>
              <c:numCache>
                <c:formatCode>General</c:formatCode>
                <c:ptCount val="1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</c:numCache>
            </c:numRef>
          </c:cat>
          <c:val>
            <c:numRef>
              <c:f>'27'!$AA$6:$AA$23</c:f>
              <c:numCache>
                <c:formatCode>#</c:formatCode>
                <c:ptCount val="18"/>
                <c:pt idx="0">
                  <c:v>119</c:v>
                </c:pt>
                <c:pt idx="1">
                  <c:v>139</c:v>
                </c:pt>
                <c:pt idx="2">
                  <c:v>144</c:v>
                </c:pt>
                <c:pt idx="3">
                  <c:v>143</c:v>
                </c:pt>
                <c:pt idx="4">
                  <c:v>134</c:v>
                </c:pt>
                <c:pt idx="5">
                  <c:v>137</c:v>
                </c:pt>
                <c:pt idx="6">
                  <c:v>131</c:v>
                </c:pt>
                <c:pt idx="7">
                  <c:v>116</c:v>
                </c:pt>
                <c:pt idx="8">
                  <c:v>121</c:v>
                </c:pt>
                <c:pt idx="9">
                  <c:v>127</c:v>
                </c:pt>
                <c:pt idx="10">
                  <c:v>129</c:v>
                </c:pt>
                <c:pt idx="11">
                  <c:v>124</c:v>
                </c:pt>
                <c:pt idx="12">
                  <c:v>128</c:v>
                </c:pt>
                <c:pt idx="13">
                  <c:v>137</c:v>
                </c:pt>
                <c:pt idx="14">
                  <c:v>137</c:v>
                </c:pt>
                <c:pt idx="15">
                  <c:v>171</c:v>
                </c:pt>
                <c:pt idx="16">
                  <c:v>190</c:v>
                </c:pt>
                <c:pt idx="17">
                  <c:v>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D1A-C841-BA64-8377976B5756}"/>
            </c:ext>
          </c:extLst>
        </c:ser>
        <c:ser>
          <c:idx val="14"/>
          <c:order val="13"/>
          <c:tx>
            <c:strRef>
              <c:f>'27'!$AB$5</c:f>
              <c:strCache>
                <c:ptCount val="1"/>
                <c:pt idx="0">
                  <c:v>Ecuador</c:v>
                </c:pt>
              </c:strCache>
            </c:strRef>
          </c:tx>
          <c:spPr>
            <a:solidFill>
              <a:srgbClr val="B7B7B7">
                <a:alpha val="100000"/>
              </a:srgbClr>
            </a:solidFill>
            <a:ln>
              <a:noFill/>
              <a:round/>
            </a:ln>
          </c:spPr>
          <c:cat>
            <c:numRef>
              <c:f>'27'!$N$6:$N$23</c:f>
              <c:numCache>
                <c:formatCode>General</c:formatCode>
                <c:ptCount val="1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</c:numCache>
            </c:numRef>
          </c:cat>
          <c:val>
            <c:numRef>
              <c:f>'27'!$AB$6:$AB$23</c:f>
              <c:numCache>
                <c:formatCode>#</c:formatCode>
                <c:ptCount val="18"/>
                <c:pt idx="0">
                  <c:v>94</c:v>
                </c:pt>
                <c:pt idx="1">
                  <c:v>132</c:v>
                </c:pt>
                <c:pt idx="2">
                  <c:v>126</c:v>
                </c:pt>
                <c:pt idx="3">
                  <c:v>135</c:v>
                </c:pt>
                <c:pt idx="4">
                  <c:v>149</c:v>
                </c:pt>
                <c:pt idx="5">
                  <c:v>150</c:v>
                </c:pt>
                <c:pt idx="6">
                  <c:v>155</c:v>
                </c:pt>
                <c:pt idx="7">
                  <c:v>137</c:v>
                </c:pt>
                <c:pt idx="8">
                  <c:v>130</c:v>
                </c:pt>
                <c:pt idx="9">
                  <c:v>127</c:v>
                </c:pt>
                <c:pt idx="10">
                  <c:v>137</c:v>
                </c:pt>
                <c:pt idx="11">
                  <c:v>131</c:v>
                </c:pt>
                <c:pt idx="12">
                  <c:v>120</c:v>
                </c:pt>
                <c:pt idx="13">
                  <c:v>142</c:v>
                </c:pt>
                <c:pt idx="14">
                  <c:v>147</c:v>
                </c:pt>
                <c:pt idx="15">
                  <c:v>155</c:v>
                </c:pt>
                <c:pt idx="16">
                  <c:v>177</c:v>
                </c:pt>
                <c:pt idx="17">
                  <c:v>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D1A-C841-BA64-8377976B5756}"/>
            </c:ext>
          </c:extLst>
        </c:ser>
        <c:ser>
          <c:idx val="15"/>
          <c:order val="14"/>
          <c:tx>
            <c:strRef>
              <c:f>'27'!$AC$5</c:f>
              <c:strCache>
                <c:ptCount val="1"/>
                <c:pt idx="0">
                  <c:v>R.Domin.</c:v>
                </c:pt>
              </c:strCache>
            </c:strRef>
          </c:tx>
          <c:spPr>
            <a:solidFill>
              <a:srgbClr val="FFCD33">
                <a:alpha val="100000"/>
              </a:srgbClr>
            </a:solidFill>
            <a:ln>
              <a:noFill/>
              <a:round/>
            </a:ln>
          </c:spPr>
          <c:cat>
            <c:numRef>
              <c:f>'27'!$N$6:$N$23</c:f>
              <c:numCache>
                <c:formatCode>General</c:formatCode>
                <c:ptCount val="1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</c:numCache>
            </c:numRef>
          </c:cat>
          <c:val>
            <c:numRef>
              <c:f>'27'!$AC$6:$AC$23</c:f>
              <c:numCache>
                <c:formatCode>#</c:formatCode>
                <c:ptCount val="18"/>
                <c:pt idx="0">
                  <c:v>89</c:v>
                </c:pt>
                <c:pt idx="1">
                  <c:v>89</c:v>
                </c:pt>
                <c:pt idx="2">
                  <c:v>69</c:v>
                </c:pt>
                <c:pt idx="3">
                  <c:v>85</c:v>
                </c:pt>
                <c:pt idx="4">
                  <c:v>101</c:v>
                </c:pt>
                <c:pt idx="5">
                  <c:v>111</c:v>
                </c:pt>
                <c:pt idx="6">
                  <c:v>113</c:v>
                </c:pt>
                <c:pt idx="7">
                  <c:v>104</c:v>
                </c:pt>
                <c:pt idx="8">
                  <c:v>106</c:v>
                </c:pt>
                <c:pt idx="9">
                  <c:v>106</c:v>
                </c:pt>
                <c:pt idx="10">
                  <c:v>108</c:v>
                </c:pt>
                <c:pt idx="11">
                  <c:v>105</c:v>
                </c:pt>
                <c:pt idx="12">
                  <c:v>94</c:v>
                </c:pt>
                <c:pt idx="13">
                  <c:v>118</c:v>
                </c:pt>
                <c:pt idx="14">
                  <c:v>115</c:v>
                </c:pt>
                <c:pt idx="15">
                  <c:v>132</c:v>
                </c:pt>
                <c:pt idx="16">
                  <c:v>154</c:v>
                </c:pt>
                <c:pt idx="17">
                  <c:v>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D1A-C841-BA64-8377976B5756}"/>
            </c:ext>
          </c:extLst>
        </c:ser>
        <c:ser>
          <c:idx val="16"/>
          <c:order val="15"/>
          <c:tx>
            <c:strRef>
              <c:f>'27'!$AD$5</c:f>
              <c:strCache>
                <c:ptCount val="1"/>
                <c:pt idx="0">
                  <c:v>Moldavia</c:v>
                </c:pt>
              </c:strCache>
            </c:strRef>
          </c:tx>
          <c:spPr>
            <a:solidFill>
              <a:srgbClr val="7DAFDD">
                <a:alpha val="100000"/>
              </a:srgbClr>
            </a:solidFill>
            <a:ln>
              <a:noFill/>
              <a:round/>
            </a:ln>
          </c:spPr>
          <c:cat>
            <c:numRef>
              <c:f>'27'!$N$6:$N$23</c:f>
              <c:numCache>
                <c:formatCode>General</c:formatCode>
                <c:ptCount val="1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</c:numCache>
            </c:numRef>
          </c:cat>
          <c:val>
            <c:numRef>
              <c:f>'27'!$AD$6:$AD$23</c:f>
              <c:numCache>
                <c:formatCode>#</c:formatCode>
                <c:ptCount val="18"/>
                <c:pt idx="0">
                  <c:v>46</c:v>
                </c:pt>
                <c:pt idx="1">
                  <c:v>54</c:v>
                </c:pt>
                <c:pt idx="2">
                  <c:v>55</c:v>
                </c:pt>
                <c:pt idx="3">
                  <c:v>54</c:v>
                </c:pt>
                <c:pt idx="4">
                  <c:v>53</c:v>
                </c:pt>
                <c:pt idx="5">
                  <c:v>78</c:v>
                </c:pt>
                <c:pt idx="6">
                  <c:v>92</c:v>
                </c:pt>
                <c:pt idx="7">
                  <c:v>75</c:v>
                </c:pt>
                <c:pt idx="8">
                  <c:v>76</c:v>
                </c:pt>
                <c:pt idx="9">
                  <c:v>86</c:v>
                </c:pt>
                <c:pt idx="10">
                  <c:v>89</c:v>
                </c:pt>
                <c:pt idx="11">
                  <c:v>77</c:v>
                </c:pt>
                <c:pt idx="12">
                  <c:v>86</c:v>
                </c:pt>
                <c:pt idx="13">
                  <c:v>101</c:v>
                </c:pt>
                <c:pt idx="14">
                  <c:v>108</c:v>
                </c:pt>
                <c:pt idx="15">
                  <c:v>152</c:v>
                </c:pt>
                <c:pt idx="16">
                  <c:v>143</c:v>
                </c:pt>
                <c:pt idx="17">
                  <c:v>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D1A-C841-BA64-8377976B5756}"/>
            </c:ext>
          </c:extLst>
        </c:ser>
        <c:ser>
          <c:idx val="0"/>
          <c:order val="16"/>
          <c:tx>
            <c:strRef>
              <c:f>'27'!$AE$5</c:f>
              <c:strCache>
                <c:ptCount val="1"/>
                <c:pt idx="0">
                  <c:v>Tunisia</c:v>
                </c:pt>
              </c:strCache>
            </c:strRef>
          </c:tx>
          <c:spPr>
            <a:solidFill>
              <a:srgbClr val="4472C4">
                <a:alpha val="100000"/>
              </a:srgbClr>
            </a:solidFill>
            <a:ln>
              <a:noFill/>
              <a:round/>
            </a:ln>
          </c:spPr>
          <c:cat>
            <c:numRef>
              <c:f>'27'!$N$6:$N$23</c:f>
              <c:numCache>
                <c:formatCode>General</c:formatCode>
                <c:ptCount val="1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</c:numCache>
            </c:numRef>
          </c:cat>
          <c:val>
            <c:numRef>
              <c:f>'27'!$AE$6:$AE$23</c:f>
              <c:numCache>
                <c:formatCode>#</c:formatCode>
                <c:ptCount val="18"/>
                <c:pt idx="0">
                  <c:v>56</c:v>
                </c:pt>
                <c:pt idx="1">
                  <c:v>71</c:v>
                </c:pt>
                <c:pt idx="2">
                  <c:v>101</c:v>
                </c:pt>
                <c:pt idx="3">
                  <c:v>97</c:v>
                </c:pt>
                <c:pt idx="4">
                  <c:v>87</c:v>
                </c:pt>
                <c:pt idx="5">
                  <c:v>79</c:v>
                </c:pt>
                <c:pt idx="6">
                  <c:v>67</c:v>
                </c:pt>
                <c:pt idx="7">
                  <c:v>52</c:v>
                </c:pt>
                <c:pt idx="8">
                  <c:v>49</c:v>
                </c:pt>
                <c:pt idx="9">
                  <c:v>52</c:v>
                </c:pt>
                <c:pt idx="10">
                  <c:v>53</c:v>
                </c:pt>
                <c:pt idx="11">
                  <c:v>51</c:v>
                </c:pt>
                <c:pt idx="12">
                  <c:v>51</c:v>
                </c:pt>
                <c:pt idx="13">
                  <c:v>56</c:v>
                </c:pt>
                <c:pt idx="14">
                  <c:v>62</c:v>
                </c:pt>
                <c:pt idx="15">
                  <c:v>80</c:v>
                </c:pt>
                <c:pt idx="16">
                  <c:v>105</c:v>
                </c:pt>
                <c:pt idx="17">
                  <c:v>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D1A-C841-BA64-8377976B5756}"/>
            </c:ext>
          </c:extLst>
        </c:ser>
        <c:ser>
          <c:idx val="17"/>
          <c:order val="17"/>
          <c:tx>
            <c:strRef>
              <c:f>'27'!$AF$5</c:f>
              <c:strCache>
                <c:ptCount val="1"/>
                <c:pt idx="0">
                  <c:v>Brasile</c:v>
                </c:pt>
              </c:strCache>
            </c:strRef>
          </c:tx>
          <c:spPr>
            <a:solidFill>
              <a:srgbClr val="8CC168">
                <a:alpha val="100000"/>
              </a:srgbClr>
            </a:solidFill>
            <a:ln>
              <a:noFill/>
              <a:round/>
            </a:ln>
          </c:spPr>
          <c:cat>
            <c:numRef>
              <c:f>'27'!$N$6:$N$23</c:f>
              <c:numCache>
                <c:formatCode>General</c:formatCode>
                <c:ptCount val="1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</c:numCache>
            </c:numRef>
          </c:cat>
          <c:val>
            <c:numRef>
              <c:f>'27'!$AF$6:$AF$23</c:f>
              <c:numCache>
                <c:formatCode>#</c:formatCode>
                <c:ptCount val="18"/>
                <c:pt idx="0">
                  <c:v>101</c:v>
                </c:pt>
                <c:pt idx="1">
                  <c:v>151</c:v>
                </c:pt>
                <c:pt idx="2">
                  <c:v>153</c:v>
                </c:pt>
                <c:pt idx="3">
                  <c:v>161</c:v>
                </c:pt>
                <c:pt idx="4">
                  <c:v>176</c:v>
                </c:pt>
                <c:pt idx="5">
                  <c:v>143</c:v>
                </c:pt>
                <c:pt idx="6">
                  <c:v>183</c:v>
                </c:pt>
                <c:pt idx="7">
                  <c:v>136</c:v>
                </c:pt>
                <c:pt idx="8">
                  <c:v>115</c:v>
                </c:pt>
                <c:pt idx="9">
                  <c:v>107</c:v>
                </c:pt>
                <c:pt idx="10">
                  <c:v>112</c:v>
                </c:pt>
                <c:pt idx="11">
                  <c:v>106</c:v>
                </c:pt>
                <c:pt idx="12">
                  <c:v>94</c:v>
                </c:pt>
                <c:pt idx="13">
                  <c:v>100</c:v>
                </c:pt>
                <c:pt idx="14">
                  <c:v>87</c:v>
                </c:pt>
                <c:pt idx="15">
                  <c:v>79</c:v>
                </c:pt>
                <c:pt idx="16">
                  <c:v>102</c:v>
                </c:pt>
                <c:pt idx="17">
                  <c:v>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D1A-C841-BA64-8377976B5756}"/>
            </c:ext>
          </c:extLst>
        </c:ser>
        <c:ser>
          <c:idx val="18"/>
          <c:order val="18"/>
          <c:tx>
            <c:strRef>
              <c:f>'27'!$AG$5</c:f>
              <c:strCache>
                <c:ptCount val="1"/>
                <c:pt idx="0">
                  <c:v>Altri Africa</c:v>
                </c:pt>
              </c:strCache>
            </c:strRef>
          </c:tx>
          <c:spPr>
            <a:solidFill>
              <a:srgbClr val="335AA1">
                <a:alpha val="100000"/>
              </a:srgbClr>
            </a:solidFill>
            <a:ln>
              <a:noFill/>
              <a:round/>
            </a:ln>
          </c:spPr>
          <c:cat>
            <c:numRef>
              <c:f>'27'!$N$6:$N$23</c:f>
              <c:numCache>
                <c:formatCode>General</c:formatCode>
                <c:ptCount val="1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</c:numCache>
            </c:numRef>
          </c:cat>
          <c:val>
            <c:numRef>
              <c:f>'27'!$AG$6:$AG$23</c:f>
              <c:numCache>
                <c:formatCode>#</c:formatCode>
                <c:ptCount val="18"/>
                <c:pt idx="0">
                  <c:v>115</c:v>
                </c:pt>
                <c:pt idx="1">
                  <c:v>141</c:v>
                </c:pt>
                <c:pt idx="2">
                  <c:v>170</c:v>
                </c:pt>
                <c:pt idx="3">
                  <c:v>170</c:v>
                </c:pt>
                <c:pt idx="4">
                  <c:v>167</c:v>
                </c:pt>
                <c:pt idx="5">
                  <c:v>164</c:v>
                </c:pt>
                <c:pt idx="6">
                  <c:v>174</c:v>
                </c:pt>
                <c:pt idx="7">
                  <c:v>164</c:v>
                </c:pt>
                <c:pt idx="8">
                  <c:v>182</c:v>
                </c:pt>
                <c:pt idx="9">
                  <c:v>197</c:v>
                </c:pt>
                <c:pt idx="10">
                  <c:v>226</c:v>
                </c:pt>
                <c:pt idx="11">
                  <c:v>281</c:v>
                </c:pt>
                <c:pt idx="12">
                  <c:v>330</c:v>
                </c:pt>
                <c:pt idx="13">
                  <c:v>408</c:v>
                </c:pt>
                <c:pt idx="14">
                  <c:v>447</c:v>
                </c:pt>
                <c:pt idx="15">
                  <c:v>508</c:v>
                </c:pt>
                <c:pt idx="16">
                  <c:v>633</c:v>
                </c:pt>
                <c:pt idx="17">
                  <c:v>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D1A-C841-BA64-8377976B5756}"/>
            </c:ext>
          </c:extLst>
        </c:ser>
        <c:ser>
          <c:idx val="19"/>
          <c:order val="19"/>
          <c:tx>
            <c:strRef>
              <c:f>'27'!$AH$5</c:f>
              <c:strCache>
                <c:ptCount val="1"/>
                <c:pt idx="0">
                  <c:v>Altri Paesi</c:v>
                </c:pt>
              </c:strCache>
            </c:strRef>
          </c:tx>
          <c:spPr>
            <a:solidFill>
              <a:srgbClr val="D26012">
                <a:alpha val="100000"/>
              </a:srgbClr>
            </a:solidFill>
            <a:ln>
              <a:noFill/>
              <a:round/>
            </a:ln>
          </c:spPr>
          <c:cat>
            <c:numRef>
              <c:f>'27'!$N$6:$N$23</c:f>
              <c:numCache>
                <c:formatCode>General</c:formatCode>
                <c:ptCount val="1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</c:numCache>
            </c:numRef>
          </c:cat>
          <c:val>
            <c:numRef>
              <c:f>'27'!$AH$6:$AH$23</c:f>
              <c:numCache>
                <c:formatCode>#</c:formatCode>
                <c:ptCount val="18"/>
                <c:pt idx="0">
                  <c:v>762</c:v>
                </c:pt>
                <c:pt idx="1">
                  <c:v>744</c:v>
                </c:pt>
                <c:pt idx="2">
                  <c:v>811</c:v>
                </c:pt>
                <c:pt idx="3">
                  <c:v>886</c:v>
                </c:pt>
                <c:pt idx="4">
                  <c:v>803</c:v>
                </c:pt>
                <c:pt idx="5">
                  <c:v>786</c:v>
                </c:pt>
                <c:pt idx="6">
                  <c:v>740</c:v>
                </c:pt>
                <c:pt idx="7">
                  <c:v>663</c:v>
                </c:pt>
                <c:pt idx="8">
                  <c:v>674</c:v>
                </c:pt>
                <c:pt idx="9">
                  <c:v>661</c:v>
                </c:pt>
                <c:pt idx="10">
                  <c:v>630</c:v>
                </c:pt>
                <c:pt idx="11">
                  <c:v>614</c:v>
                </c:pt>
                <c:pt idx="12">
                  <c:v>610</c:v>
                </c:pt>
                <c:pt idx="13">
                  <c:v>649</c:v>
                </c:pt>
                <c:pt idx="14">
                  <c:v>670</c:v>
                </c:pt>
                <c:pt idx="15">
                  <c:v>671</c:v>
                </c:pt>
                <c:pt idx="16">
                  <c:v>729</c:v>
                </c:pt>
                <c:pt idx="17">
                  <c:v>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FD1A-C841-BA64-8377976B5756}"/>
            </c:ext>
          </c:extLst>
        </c:ser>
        <c:ser>
          <c:idx val="20"/>
          <c:order val="20"/>
          <c:tx>
            <c:strRef>
              <c:f>'27'!$AI$5</c:f>
              <c:strCache>
                <c:ptCount val="1"/>
                <c:pt idx="0">
                  <c:v>Cina</c:v>
                </c:pt>
              </c:strCache>
            </c:strRef>
          </c:tx>
          <c:spPr>
            <a:solidFill>
              <a:srgbClr val="848484">
                <a:alpha val="100000"/>
              </a:srgbClr>
            </a:solidFill>
            <a:ln>
              <a:noFill/>
              <a:round/>
            </a:ln>
          </c:spPr>
          <c:cat>
            <c:numRef>
              <c:f>'27'!$N$6:$N$23</c:f>
              <c:numCache>
                <c:formatCode>General</c:formatCode>
                <c:ptCount val="1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</c:numCache>
            </c:numRef>
          </c:cat>
          <c:val>
            <c:numRef>
              <c:f>'27'!$AI$6:$AI$23</c:f>
              <c:numCache>
                <c:formatCode>#</c:formatCode>
                <c:ptCount val="18"/>
                <c:pt idx="0">
                  <c:v>948</c:v>
                </c:pt>
                <c:pt idx="1">
                  <c:v>701</c:v>
                </c:pt>
                <c:pt idx="2">
                  <c:v>1688</c:v>
                </c:pt>
                <c:pt idx="3">
                  <c:v>1541</c:v>
                </c:pt>
                <c:pt idx="4">
                  <c:v>1971</c:v>
                </c:pt>
                <c:pt idx="5">
                  <c:v>1816</c:v>
                </c:pt>
                <c:pt idx="6">
                  <c:v>2537</c:v>
                </c:pt>
                <c:pt idx="7">
                  <c:v>2674</c:v>
                </c:pt>
                <c:pt idx="8">
                  <c:v>1098</c:v>
                </c:pt>
                <c:pt idx="9">
                  <c:v>819</c:v>
                </c:pt>
                <c:pt idx="10">
                  <c:v>557</c:v>
                </c:pt>
                <c:pt idx="11">
                  <c:v>237</c:v>
                </c:pt>
                <c:pt idx="12">
                  <c:v>136</c:v>
                </c:pt>
                <c:pt idx="13">
                  <c:v>21</c:v>
                </c:pt>
                <c:pt idx="14">
                  <c:v>11</c:v>
                </c:pt>
                <c:pt idx="15">
                  <c:v>10</c:v>
                </c:pt>
                <c:pt idx="16">
                  <c:v>22</c:v>
                </c:pt>
                <c:pt idx="17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FD1A-C841-BA64-8377976B5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1"/>
        <c:axId val="2222"/>
      </c:areaChart>
      <c:catAx>
        <c:axId val="1111"/>
        <c:scaling>
          <c:orientation val="minMax"/>
        </c:scaling>
        <c:delete val="0"/>
        <c:axPos val="b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numFmt formatCode="General" sourceLinked="1"/>
        <c:majorTickMark val="out"/>
        <c:minorTickMark val="none"/>
        <c:tickLblPos val="low"/>
        <c:spPr>
          <a:noFill/>
          <a:ln>
            <a:noFill/>
            <a:round/>
          </a:ln>
        </c:spPr>
        <c:txPr>
          <a:bodyPr rot="0" vert="horz" anchor="ctr" anchorCtr="1"/>
          <a:lstStyle/>
          <a:p>
            <a:pPr>
              <a:defRPr sz="700" b="0" i="0" u="none" baseline="0">
                <a:solidFill>
                  <a:srgbClr val="000000"/>
                </a:solidFill>
                <a:latin typeface="Arial Narrow"/>
                <a:ea typeface="Arial Narrow"/>
              </a:defRPr>
            </a:pPr>
            <a:endParaRPr lang="it-IT"/>
          </a:p>
        </c:txPr>
        <c:crossAx val="2222"/>
        <c:crosses val="autoZero"/>
        <c:auto val="1"/>
        <c:lblAlgn val="ctr"/>
        <c:lblOffset val="0"/>
        <c:tickLblSkip val="5"/>
        <c:tickMarkSkip val="3"/>
        <c:noMultiLvlLbl val="1"/>
      </c:catAx>
      <c:valAx>
        <c:axId val="2222"/>
        <c:scaling>
          <c:orientation val="minMax"/>
        </c:scaling>
        <c:delete val="0"/>
        <c:axPos val="l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  <a:round/>
          </a:ln>
        </c:spPr>
        <c:txPr>
          <a:bodyPr/>
          <a:lstStyle/>
          <a:p>
            <a:pPr>
              <a:defRPr sz="700" b="0" i="0" u="none" baseline="0">
                <a:solidFill>
                  <a:srgbClr val="000000"/>
                </a:solidFill>
                <a:latin typeface="Arial Narrow"/>
                <a:ea typeface="Arial Narrow"/>
              </a:defRPr>
            </a:pPr>
            <a:endParaRPr lang="it-IT"/>
          </a:p>
        </c:txPr>
        <c:crossAx val="1111"/>
        <c:crosses val="autoZero"/>
        <c:crossBetween val="midCat"/>
        <c:dispUnits>
          <c:builtInUnit val="thousands"/>
        </c:dispUnits>
      </c:valAx>
      <c:spPr>
        <a:solidFill>
          <a:srgbClr val="EAEAEA">
            <a:alpha val="100000"/>
          </a:srgbClr>
        </a:solidFill>
        <a:ln w="9525" cap="flat">
          <a:solidFill>
            <a:srgbClr val="FFFFFF">
              <a:alpha val="100000"/>
            </a:srgbClr>
          </a:solidFill>
          <a:round/>
        </a:ln>
      </c:spPr>
    </c:plotArea>
    <c:legend>
      <c:legendPos val="r"/>
      <c:layout>
        <c:manualLayout>
          <c:xMode val="edge"/>
          <c:yMode val="edge"/>
          <c:x val="0.73785930735930749"/>
          <c:y val="1.1857157723126021E-2"/>
          <c:w val="0.26214069264069262"/>
          <c:h val="0.93527905928058541"/>
        </c:manualLayout>
      </c:layout>
      <c:overlay val="1"/>
      <c:spPr>
        <a:noFill/>
        <a:ln>
          <a:noFill/>
          <a:round/>
        </a:ln>
      </c:spPr>
      <c:txPr>
        <a:bodyPr rot="0" vert="horz" anchor="ctr" anchorCtr="1"/>
        <a:lstStyle/>
        <a:p>
          <a:pPr>
            <a:defRPr sz="700" b="0" i="0" u="none" baseline="0">
              <a:solidFill>
                <a:srgbClr val="000000"/>
              </a:solidFill>
              <a:latin typeface="Arial Narrow"/>
              <a:ea typeface="Arial Narrow"/>
            </a:defRPr>
          </a:pPr>
          <a:endParaRPr lang="it-IT"/>
        </a:p>
      </c:txPr>
    </c:legend>
    <c:plotVisOnly val="1"/>
    <c:dispBlanksAs val="zero"/>
    <c:showDLblsOverMax val="1"/>
  </c:chart>
  <c:spPr>
    <a:solidFill>
      <a:srgbClr val="FFFFFF">
        <a:alpha val="100000"/>
      </a:srgbClr>
    </a:solidFill>
    <a:ln>
      <a:noFill/>
      <a:round/>
    </a:ln>
  </c:spPr>
  <c:txPr>
    <a:bodyPr/>
    <a:lstStyle/>
    <a:p>
      <a:pPr>
        <a:defRPr sz="700" b="0" i="0" u="none" baseline="0">
          <a:solidFill>
            <a:srgbClr val="000000"/>
          </a:solidFill>
          <a:latin typeface="Arial Narrow"/>
          <a:ea typeface="Arial Narrow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title>
      <c:tx>
        <c:rich>
          <a:bodyPr rot="0" vert="horz" anchor="ctr" anchorCtr="1"/>
          <a:lstStyle/>
          <a:p>
            <a:pPr algn="ctr">
              <a:defRPr sz="800" b="1" i="0" u="none" baseline="0">
                <a:solidFill>
                  <a:srgbClr val="000000"/>
                </a:solidFill>
                <a:latin typeface="Arial Narrow"/>
                <a:ea typeface="Arial Narrow"/>
              </a:defRPr>
            </a:pPr>
            <a:r>
              <a:rPr lang="ko-KR" altLang="en-US" sz="800" b="1" i="0" u="none" baseline="0">
                <a:solidFill>
                  <a:srgbClr val="595959"/>
                </a:solidFill>
                <a:latin typeface="Arial Narrow"/>
                <a:ea typeface="Arial Narrow"/>
              </a:rPr>
              <a:t>Media in entrata e all'estero in % del Pil</a:t>
            </a:r>
          </a:p>
        </c:rich>
      </c:tx>
      <c:layout>
        <c:manualLayout>
          <c:xMode val="edge"/>
          <c:yMode val="edge"/>
          <c:x val="0.20030769544736896"/>
          <c:y val="0"/>
        </c:manualLayout>
      </c:layout>
      <c:overlay val="1"/>
      <c:spPr>
        <a:noFill/>
        <a:ln>
          <a:noFill/>
          <a:round/>
        </a:ln>
      </c:spPr>
    </c:title>
    <c:autoTitleDeleted val="0"/>
    <c:plotArea>
      <c:layout>
        <c:manualLayout>
          <c:layoutTarget val="inner"/>
          <c:xMode val="edge"/>
          <c:yMode val="edge"/>
          <c:x val="4.7301181102362207E-2"/>
          <c:y val="0.16076885753863801"/>
          <c:w val="0.92463910761154855"/>
          <c:h val="0.75884548637390492"/>
        </c:manualLayout>
      </c:layout>
      <c:lineChart>
        <c:grouping val="standard"/>
        <c:varyColors val="0"/>
        <c:ser>
          <c:idx val="0"/>
          <c:order val="0"/>
          <c:tx>
            <c:strRef>
              <c:f>'28'!$C$8</c:f>
              <c:strCache>
                <c:ptCount val="1"/>
                <c:pt idx="0">
                  <c:v>Francia</c:v>
                </c:pt>
              </c:strCache>
            </c:strRef>
          </c:tx>
          <c:spPr>
            <a:ln w="22225">
              <a:solidFill>
                <a:srgbClr val="4472C4">
                  <a:alpha val="100000"/>
                </a:srgbClr>
              </a:solidFill>
              <a:round/>
            </a:ln>
          </c:spPr>
          <c:marker>
            <c:symbol val="none"/>
          </c:marker>
          <c:cat>
            <c:strRef>
              <c:f>'28'!$B$9:$B$50</c:f>
              <c:strCache>
                <c:ptCount val="42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</c:strCache>
            </c:strRef>
          </c:cat>
          <c:val>
            <c:numRef>
              <c:f>'28'!$C$9:$C$50</c:f>
              <c:numCache>
                <c:formatCode>0.0</c:formatCode>
                <c:ptCount val="42"/>
                <c:pt idx="0">
                  <c:v>4.0274449864999999</c:v>
                </c:pt>
                <c:pt idx="1">
                  <c:v>5.1593007413500001</c:v>
                </c:pt>
                <c:pt idx="2">
                  <c:v>5.8246655911499996</c:v>
                </c:pt>
                <c:pt idx="3">
                  <c:v>6.3940366917000002</c:v>
                </c:pt>
                <c:pt idx="4">
                  <c:v>7.1524582496000004</c:v>
                </c:pt>
                <c:pt idx="5">
                  <c:v>7.2624072429000002</c:v>
                </c:pt>
                <c:pt idx="6">
                  <c:v>5.7231519020500006</c:v>
                </c:pt>
                <c:pt idx="7">
                  <c:v>5.4382299264</c:v>
                </c:pt>
                <c:pt idx="8">
                  <c:v>5.3303605254999997</c:v>
                </c:pt>
                <c:pt idx="9">
                  <c:v>7.1187615807999993</c:v>
                </c:pt>
                <c:pt idx="10">
                  <c:v>8.8130576500000011</c:v>
                </c:pt>
                <c:pt idx="11">
                  <c:v>10.106794165149999</c:v>
                </c:pt>
                <c:pt idx="12">
                  <c:v>10.287940135500001</c:v>
                </c:pt>
                <c:pt idx="13">
                  <c:v>11.114548777349999</c:v>
                </c:pt>
                <c:pt idx="14">
                  <c:v>12.4093448486</c:v>
                </c:pt>
                <c:pt idx="15">
                  <c:v>18.895376603950002</c:v>
                </c:pt>
                <c:pt idx="16">
                  <c:v>23.5333865982</c:v>
                </c:pt>
                <c:pt idx="17">
                  <c:v>28.8761533359</c:v>
                </c:pt>
                <c:pt idx="18">
                  <c:v>36.603133340499994</c:v>
                </c:pt>
                <c:pt idx="19">
                  <c:v>46.939328742249998</c:v>
                </c:pt>
                <c:pt idx="20">
                  <c:v>20.1518129036</c:v>
                </c:pt>
                <c:pt idx="21">
                  <c:v>21.721724507849999</c:v>
                </c:pt>
                <c:pt idx="22">
                  <c:v>23.25191086885</c:v>
                </c:pt>
                <c:pt idx="23">
                  <c:v>24.059003965599999</c:v>
                </c:pt>
                <c:pt idx="24">
                  <c:v>23.98614421245</c:v>
                </c:pt>
                <c:pt idx="25">
                  <c:v>22.65698878585</c:v>
                </c:pt>
                <c:pt idx="26">
                  <c:v>28.3522599251</c:v>
                </c:pt>
                <c:pt idx="27">
                  <c:v>30.673920790650001</c:v>
                </c:pt>
                <c:pt idx="28">
                  <c:v>25.593894830749999</c:v>
                </c:pt>
                <c:pt idx="29">
                  <c:v>32.804410583799999</c:v>
                </c:pt>
                <c:pt idx="30">
                  <c:v>34.05822045315</c:v>
                </c:pt>
                <c:pt idx="31">
                  <c:v>33.947173885750004</c:v>
                </c:pt>
                <c:pt idx="32">
                  <c:v>36.304543231399997</c:v>
                </c:pt>
                <c:pt idx="33">
                  <c:v>37.031014358950003</c:v>
                </c:pt>
                <c:pt idx="34">
                  <c:v>34.874585338849997</c:v>
                </c:pt>
                <c:pt idx="35">
                  <c:v>39.999687728349997</c:v>
                </c:pt>
                <c:pt idx="36">
                  <c:v>39.951149030549999</c:v>
                </c:pt>
                <c:pt idx="37">
                  <c:v>43.429475834100003</c:v>
                </c:pt>
                <c:pt idx="38">
                  <c:v>40.483506694600003</c:v>
                </c:pt>
                <c:pt idx="39">
                  <c:v>41.762718365950001</c:v>
                </c:pt>
                <c:pt idx="40">
                  <c:v>47.619885977050004</c:v>
                </c:pt>
                <c:pt idx="41">
                  <c:v>42.819399269100003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F9-2F46-B0D7-A3FE9D5FEDE5}"/>
            </c:ext>
          </c:extLst>
        </c:ser>
        <c:ser>
          <c:idx val="1"/>
          <c:order val="1"/>
          <c:tx>
            <c:strRef>
              <c:f>'28'!$D$8</c:f>
              <c:strCache>
                <c:ptCount val="1"/>
                <c:pt idx="0">
                  <c:v>Germania</c:v>
                </c:pt>
              </c:strCache>
            </c:strRef>
          </c:tx>
          <c:spPr>
            <a:ln w="31750">
              <a:solidFill>
                <a:srgbClr val="FFC000">
                  <a:alpha val="100000"/>
                </a:srgbClr>
              </a:solidFill>
              <a:round/>
            </a:ln>
          </c:spPr>
          <c:marker>
            <c:symbol val="none"/>
          </c:marker>
          <c:cat>
            <c:strRef>
              <c:f>'28'!$B$9:$B$50</c:f>
              <c:strCache>
                <c:ptCount val="42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</c:strCache>
            </c:strRef>
          </c:cat>
          <c:val>
            <c:numRef>
              <c:f>'28'!$D$9:$D$50</c:f>
              <c:numCache>
                <c:formatCode>0.0</c:formatCode>
                <c:ptCount val="42"/>
                <c:pt idx="0">
                  <c:v>4.1962374771999995</c:v>
                </c:pt>
                <c:pt idx="1">
                  <c:v>4.8938881541499999</c:v>
                </c:pt>
                <c:pt idx="2">
                  <c:v>5.02815183425</c:v>
                </c:pt>
                <c:pt idx="3">
                  <c:v>4.8732552808500005</c:v>
                </c:pt>
                <c:pt idx="4">
                  <c:v>5.0467024280999997</c:v>
                </c:pt>
                <c:pt idx="5">
                  <c:v>6.6096430419499992</c:v>
                </c:pt>
                <c:pt idx="6">
                  <c:v>6.0863022277000001</c:v>
                </c:pt>
                <c:pt idx="7">
                  <c:v>6.3110426072000001</c:v>
                </c:pt>
                <c:pt idx="8">
                  <c:v>5.9133625787500002</c:v>
                </c:pt>
                <c:pt idx="9">
                  <c:v>7.3369556387500001</c:v>
                </c:pt>
                <c:pt idx="10">
                  <c:v>15.107064251699999</c:v>
                </c:pt>
                <c:pt idx="11">
                  <c:v>16.166517234600001</c:v>
                </c:pt>
                <c:pt idx="12">
                  <c:v>13.6754176777</c:v>
                </c:pt>
                <c:pt idx="13">
                  <c:v>14.05574146695</c:v>
                </c:pt>
                <c:pt idx="14">
                  <c:v>15.76276513745</c:v>
                </c:pt>
                <c:pt idx="15">
                  <c:v>15.823446903200001</c:v>
                </c:pt>
                <c:pt idx="16">
                  <c:v>17.682903449400001</c:v>
                </c:pt>
                <c:pt idx="17">
                  <c:v>20.919237854799999</c:v>
                </c:pt>
                <c:pt idx="18">
                  <c:v>25.250695893050001</c:v>
                </c:pt>
                <c:pt idx="19">
                  <c:v>14.781190197650002</c:v>
                </c:pt>
                <c:pt idx="20">
                  <c:v>24.570587327349998</c:v>
                </c:pt>
                <c:pt idx="21">
                  <c:v>25.215855130400001</c:v>
                </c:pt>
                <c:pt idx="22">
                  <c:v>28.199665050649998</c:v>
                </c:pt>
                <c:pt idx="23">
                  <c:v>28.519785918850001</c:v>
                </c:pt>
                <c:pt idx="24">
                  <c:v>27.106646656700001</c:v>
                </c:pt>
                <c:pt idx="25">
                  <c:v>25.200122642149999</c:v>
                </c:pt>
                <c:pt idx="26">
                  <c:v>29.838657754149999</c:v>
                </c:pt>
                <c:pt idx="27">
                  <c:v>32.14360932105</c:v>
                </c:pt>
                <c:pt idx="28">
                  <c:v>28.206438354599999</c:v>
                </c:pt>
                <c:pt idx="29">
                  <c:v>33.649493050399997</c:v>
                </c:pt>
                <c:pt idx="30">
                  <c:v>34.160839516999999</c:v>
                </c:pt>
                <c:pt idx="31">
                  <c:v>32.482513868849999</c:v>
                </c:pt>
                <c:pt idx="32">
                  <c:v>37.543353046500002</c:v>
                </c:pt>
                <c:pt idx="33">
                  <c:v>33.145932988600002</c:v>
                </c:pt>
                <c:pt idx="34">
                  <c:v>29.071116555499998</c:v>
                </c:pt>
                <c:pt idx="35">
                  <c:v>32.043077092600001</c:v>
                </c:pt>
                <c:pt idx="36">
                  <c:v>31.17790414105</c:v>
                </c:pt>
                <c:pt idx="37">
                  <c:v>35.403123977100002</c:v>
                </c:pt>
                <c:pt idx="38">
                  <c:v>33.292578718850002</c:v>
                </c:pt>
                <c:pt idx="39">
                  <c:v>35.814302941699999</c:v>
                </c:pt>
                <c:pt idx="40">
                  <c:v>40.263713690300001</c:v>
                </c:pt>
                <c:pt idx="41">
                  <c:v>38.795935519149999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F9-2F46-B0D7-A3FE9D5FEDE5}"/>
            </c:ext>
          </c:extLst>
        </c:ser>
        <c:ser>
          <c:idx val="2"/>
          <c:order val="2"/>
          <c:tx>
            <c:strRef>
              <c:f>'28'!$E$8</c:f>
              <c:strCache>
                <c:ptCount val="1"/>
                <c:pt idx="0">
                  <c:v>Italia</c:v>
                </c:pt>
              </c:strCache>
            </c:strRef>
          </c:tx>
          <c:spPr>
            <a:ln w="28575">
              <a:solidFill>
                <a:srgbClr val="002060">
                  <a:alpha val="100000"/>
                </a:srgbClr>
              </a:solidFill>
              <a:round/>
            </a:ln>
          </c:spPr>
          <c:marker>
            <c:symbol val="none"/>
          </c:marker>
          <c:cat>
            <c:strRef>
              <c:f>'28'!$B$9:$B$50</c:f>
              <c:strCache>
                <c:ptCount val="42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</c:strCache>
            </c:strRef>
          </c:cat>
          <c:val>
            <c:numRef>
              <c:f>'28'!$E$9:$E$50</c:f>
              <c:numCache>
                <c:formatCode>0.0</c:formatCode>
                <c:ptCount val="42"/>
                <c:pt idx="0">
                  <c:v>1.6983846169999999</c:v>
                </c:pt>
                <c:pt idx="1">
                  <c:v>1.79306570695</c:v>
                </c:pt>
                <c:pt idx="2">
                  <c:v>1.8490569541499999</c:v>
                </c:pt>
                <c:pt idx="3">
                  <c:v>1.8128819696999998</c:v>
                </c:pt>
                <c:pt idx="4">
                  <c:v>2.8162627087000001</c:v>
                </c:pt>
                <c:pt idx="5">
                  <c:v>3.9337177539999999</c:v>
                </c:pt>
                <c:pt idx="6">
                  <c:v>4.0316399138000003</c:v>
                </c:pt>
                <c:pt idx="7">
                  <c:v>3.9518925778000003</c:v>
                </c:pt>
                <c:pt idx="8">
                  <c:v>4.1382901212499998</c:v>
                </c:pt>
                <c:pt idx="9">
                  <c:v>4.9627097340000006</c:v>
                </c:pt>
                <c:pt idx="10">
                  <c:v>5.0869165830999998</c:v>
                </c:pt>
                <c:pt idx="11">
                  <c:v>5.2952339504000001</c:v>
                </c:pt>
                <c:pt idx="12">
                  <c:v>4.5573864081000002</c:v>
                </c:pt>
                <c:pt idx="13">
                  <c:v>6.3393350294999999</c:v>
                </c:pt>
                <c:pt idx="14">
                  <c:v>6.8229385989500004</c:v>
                </c:pt>
                <c:pt idx="15">
                  <c:v>7.3071089733499992</c:v>
                </c:pt>
                <c:pt idx="16">
                  <c:v>7.3136614143499994</c:v>
                </c:pt>
                <c:pt idx="17">
                  <c:v>9.0591880868499999</c:v>
                </c:pt>
                <c:pt idx="18">
                  <c:v>11.250599163099999</c:v>
                </c:pt>
                <c:pt idx="19">
                  <c:v>11.7495661586</c:v>
                </c:pt>
                <c:pt idx="20">
                  <c:v>12.785562311250001</c:v>
                </c:pt>
                <c:pt idx="21">
                  <c:v>12.08191387235</c:v>
                </c:pt>
                <c:pt idx="22">
                  <c:v>11.99335917815</c:v>
                </c:pt>
                <c:pt idx="23">
                  <c:v>12.394136430549999</c:v>
                </c:pt>
                <c:pt idx="24">
                  <c:v>12.872808742499998</c:v>
                </c:pt>
                <c:pt idx="25">
                  <c:v>12.97523548295</c:v>
                </c:pt>
                <c:pt idx="26">
                  <c:v>16.0607810817</c:v>
                </c:pt>
                <c:pt idx="27">
                  <c:v>17.971110142999997</c:v>
                </c:pt>
                <c:pt idx="28">
                  <c:v>16.055087574999998</c:v>
                </c:pt>
                <c:pt idx="29">
                  <c:v>19.449812629249998</c:v>
                </c:pt>
                <c:pt idx="30">
                  <c:v>19.195407332449999</c:v>
                </c:pt>
                <c:pt idx="31">
                  <c:v>19.120563538550002</c:v>
                </c:pt>
                <c:pt idx="32">
                  <c:v>21.608459549750002</c:v>
                </c:pt>
                <c:pt idx="33">
                  <c:v>20.988433654200001</c:v>
                </c:pt>
                <c:pt idx="34">
                  <c:v>19.220292151399999</c:v>
                </c:pt>
                <c:pt idx="35">
                  <c:v>21.707905177249998</c:v>
                </c:pt>
                <c:pt idx="36">
                  <c:v>21.564793169350001</c:v>
                </c:pt>
                <c:pt idx="37">
                  <c:v>24.7807931649</c:v>
                </c:pt>
                <c:pt idx="38">
                  <c:v>23.639087166149999</c:v>
                </c:pt>
                <c:pt idx="39">
                  <c:v>24.937004676649998</c:v>
                </c:pt>
                <c:pt idx="40">
                  <c:v>28.004289573450002</c:v>
                </c:pt>
                <c:pt idx="41">
                  <c:v>24.061827152600003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F9-2F46-B0D7-A3FE9D5FEDE5}"/>
            </c:ext>
          </c:extLst>
        </c:ser>
        <c:ser>
          <c:idx val="3"/>
          <c:order val="3"/>
          <c:tx>
            <c:strRef>
              <c:f>'28'!$F$8</c:f>
              <c:strCache>
                <c:ptCount val="1"/>
                <c:pt idx="0">
                  <c:v>Spagna</c:v>
                </c:pt>
              </c:strCache>
            </c:strRef>
          </c:tx>
          <c:spPr>
            <a:ln w="28575">
              <a:solidFill>
                <a:srgbClr val="FF0000">
                  <a:alpha val="100000"/>
                </a:srgbClr>
              </a:solidFill>
              <a:prstDash val="dot"/>
              <a:round/>
            </a:ln>
          </c:spPr>
          <c:marker>
            <c:symbol val="none"/>
          </c:marker>
          <c:cat>
            <c:strRef>
              <c:f>'28'!$B$9:$B$50</c:f>
              <c:strCache>
                <c:ptCount val="42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</c:strCache>
            </c:strRef>
          </c:cat>
          <c:val>
            <c:numRef>
              <c:f>'28'!$F$9:$F$50</c:f>
              <c:numCache>
                <c:formatCode>0.0</c:formatCode>
                <c:ptCount val="42"/>
                <c:pt idx="0">
                  <c:v>1.5191505274499999</c:v>
                </c:pt>
                <c:pt idx="1">
                  <c:v>1.8029974041500001</c:v>
                </c:pt>
                <c:pt idx="2">
                  <c:v>2.1119585816499997</c:v>
                </c:pt>
                <c:pt idx="3">
                  <c:v>2.5011112578999999</c:v>
                </c:pt>
                <c:pt idx="4">
                  <c:v>2.8667934687500001</c:v>
                </c:pt>
                <c:pt idx="5">
                  <c:v>3.7042922252500001</c:v>
                </c:pt>
                <c:pt idx="6">
                  <c:v>3.8543680736999999</c:v>
                </c:pt>
                <c:pt idx="7">
                  <c:v>4.9277157805999998</c:v>
                </c:pt>
                <c:pt idx="8">
                  <c:v>5.1855790835500004</c:v>
                </c:pt>
                <c:pt idx="9">
                  <c:v>6.4279181627500002</c:v>
                </c:pt>
                <c:pt idx="10">
                  <c:v>7.6014633440999999</c:v>
                </c:pt>
                <c:pt idx="11">
                  <c:v>8.6718590048499991</c:v>
                </c:pt>
                <c:pt idx="12">
                  <c:v>7.1457881254000002</c:v>
                </c:pt>
                <c:pt idx="13">
                  <c:v>9.4734308439500001</c:v>
                </c:pt>
                <c:pt idx="14">
                  <c:v>11.597366754900001</c:v>
                </c:pt>
                <c:pt idx="15">
                  <c:v>11.450839725249999</c:v>
                </c:pt>
                <c:pt idx="16">
                  <c:v>11.805473104400001</c:v>
                </c:pt>
                <c:pt idx="17">
                  <c:v>13.507520823249999</c:v>
                </c:pt>
                <c:pt idx="18">
                  <c:v>15.1595776972</c:v>
                </c:pt>
                <c:pt idx="19">
                  <c:v>17.516013992200001</c:v>
                </c:pt>
                <c:pt idx="20">
                  <c:v>23.919648981549997</c:v>
                </c:pt>
                <c:pt idx="21">
                  <c:v>25.5733699683</c:v>
                </c:pt>
                <c:pt idx="22">
                  <c:v>29.8184631508</c:v>
                </c:pt>
                <c:pt idx="23">
                  <c:v>30.960741939799998</c:v>
                </c:pt>
                <c:pt idx="24">
                  <c:v>32.318482821650001</c:v>
                </c:pt>
                <c:pt idx="25">
                  <c:v>29.91376151415</c:v>
                </c:pt>
                <c:pt idx="26">
                  <c:v>35.639273311499998</c:v>
                </c:pt>
                <c:pt idx="27">
                  <c:v>39.6694868752</c:v>
                </c:pt>
                <c:pt idx="28">
                  <c:v>36.288848523750005</c:v>
                </c:pt>
                <c:pt idx="29">
                  <c:v>42.344342951800002</c:v>
                </c:pt>
                <c:pt idx="30">
                  <c:v>45.103000568150001</c:v>
                </c:pt>
                <c:pt idx="31">
                  <c:v>43.463520888299996</c:v>
                </c:pt>
                <c:pt idx="32">
                  <c:v>43.787070971700004</c:v>
                </c:pt>
                <c:pt idx="33">
                  <c:v>45.274822477499995</c:v>
                </c:pt>
                <c:pt idx="34">
                  <c:v>40.914133016000001</c:v>
                </c:pt>
                <c:pt idx="35">
                  <c:v>44.954697785850001</c:v>
                </c:pt>
                <c:pt idx="36">
                  <c:v>45.884278752500002</c:v>
                </c:pt>
                <c:pt idx="37">
                  <c:v>51.113944579600002</c:v>
                </c:pt>
                <c:pt idx="38">
                  <c:v>47.564052129399997</c:v>
                </c:pt>
                <c:pt idx="39">
                  <c:v>49.871134048800002</c:v>
                </c:pt>
                <c:pt idx="40">
                  <c:v>58.2961614357</c:v>
                </c:pt>
                <c:pt idx="41">
                  <c:v>50.157395799150002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EF9-2F46-B0D7-A3FE9D5FE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1"/>
        <c:axId val="2222"/>
      </c:lineChart>
      <c:catAx>
        <c:axId val="1111"/>
        <c:scaling>
          <c:orientation val="minMax"/>
        </c:scaling>
        <c:delete val="0"/>
        <c:axPos val="b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>
            <a:solidFill>
              <a:srgbClr val="FFFFFF">
                <a:alpha val="100000"/>
              </a:srgbClr>
            </a:solidFill>
            <a:round/>
          </a:ln>
        </c:spPr>
        <c:txPr>
          <a:bodyPr/>
          <a:lstStyle/>
          <a:p>
            <a:pPr>
              <a:defRPr sz="800" b="0" i="0" u="none" baseline="0">
                <a:solidFill>
                  <a:srgbClr val="595959"/>
                </a:solidFill>
                <a:latin typeface="Arial Narrow"/>
                <a:ea typeface="Arial Narrow"/>
              </a:defRPr>
            </a:pPr>
            <a:endParaRPr lang="it-IT"/>
          </a:p>
        </c:txPr>
        <c:crossAx val="2222"/>
        <c:crosses val="autoZero"/>
        <c:auto val="1"/>
        <c:lblAlgn val="ctr"/>
        <c:lblOffset val="100"/>
        <c:tickLblSkip val="5"/>
        <c:tickMarkSkip val="5"/>
        <c:noMultiLvlLbl val="1"/>
      </c:catAx>
      <c:valAx>
        <c:axId val="2222"/>
        <c:scaling>
          <c:orientation val="minMax"/>
          <c:max val="60"/>
        </c:scaling>
        <c:delete val="0"/>
        <c:axPos val="l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title>
          <c:tx>
            <c:rich>
              <a:bodyPr rot="0" vert="horz" anchor="ctr" anchorCtr="1"/>
              <a:lstStyle/>
              <a:p>
                <a:pPr>
                  <a:defRPr sz="1000" b="0" i="0" u="none" baseline="0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r>
                  <a:rPr lang="ko-KR" altLang="en-US" sz="1000" b="0" i="0" u="none" baseline="0">
                    <a:solidFill>
                      <a:srgbClr val="000000"/>
                    </a:solidFill>
                    <a:latin typeface="Calibri"/>
                    <a:ea typeface="Calibri"/>
                  </a:rPr>
                  <a:t>% Pil</a:t>
                </a:r>
              </a:p>
            </c:rich>
          </c:tx>
          <c:layout>
            <c:manualLayout>
              <c:xMode val="edge"/>
              <c:yMode val="edge"/>
              <c:x val="0"/>
              <c:y val="3.690259266865601E-2"/>
            </c:manualLayout>
          </c:layout>
          <c:overlay val="0"/>
          <c:spPr>
            <a:noFill/>
            <a:ln>
              <a:noFill/>
              <a:round/>
            </a:ln>
          </c:spPr>
        </c:title>
        <c:numFmt formatCode="0" sourceLinked="0"/>
        <c:majorTickMark val="none"/>
        <c:minorTickMark val="none"/>
        <c:tickLblPos val="nextTo"/>
        <c:spPr>
          <a:noFill/>
          <a:ln>
            <a:noFill/>
            <a:round/>
          </a:ln>
        </c:spPr>
        <c:txPr>
          <a:bodyPr/>
          <a:lstStyle/>
          <a:p>
            <a:pPr>
              <a:defRPr sz="800" b="0" i="0" u="none" baseline="0">
                <a:solidFill>
                  <a:srgbClr val="595959"/>
                </a:solidFill>
                <a:latin typeface="Arial Narrow"/>
                <a:ea typeface="Arial Narrow"/>
              </a:defRPr>
            </a:pPr>
            <a:endParaRPr lang="it-IT"/>
          </a:p>
        </c:txPr>
        <c:crossAx val="1111"/>
        <c:crosses val="autoZero"/>
        <c:crossBetween val="between"/>
      </c:valAx>
      <c:spPr>
        <a:solidFill>
          <a:srgbClr val="EAEAEA">
            <a:alpha val="100000"/>
          </a:srgbClr>
        </a:solidFill>
        <a:ln>
          <a:noFill/>
          <a:round/>
        </a:ln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28844155550395639"/>
          <c:y val="7.4087877615108128E-2"/>
          <c:w val="0.69429927677495273"/>
          <c:h val="6.286200771246718E-2"/>
        </c:manualLayout>
      </c:layout>
      <c:overlay val="1"/>
      <c:spPr>
        <a:noFill/>
        <a:ln>
          <a:noFill/>
          <a:round/>
        </a:ln>
      </c:spPr>
      <c:txPr>
        <a:bodyPr rot="0" vert="horz" anchor="ctr" anchorCtr="1"/>
        <a:lstStyle/>
        <a:p>
          <a:pPr>
            <a:defRPr sz="800" b="0" i="0" u="none" baseline="0">
              <a:solidFill>
                <a:srgbClr val="595959"/>
              </a:solidFill>
              <a:latin typeface="Arial Narrow"/>
              <a:ea typeface="Arial Narrow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>
        <a:alpha val="100000"/>
      </a:srgbClr>
    </a:solidFill>
    <a:ln w="9525" cap="flat">
      <a:solidFill>
        <a:srgbClr val="D9D9D9">
          <a:alpha val="100000"/>
        </a:srgbClr>
      </a:solidFill>
      <a:round/>
    </a:ln>
  </c:spPr>
  <c:txPr>
    <a:bodyPr/>
    <a:lstStyle/>
    <a:p>
      <a:pPr>
        <a:defRPr sz="800" b="0" i="0" u="none" baseline="0">
          <a:solidFill>
            <a:srgbClr val="000000"/>
          </a:solidFill>
          <a:latin typeface="Arial Narrow"/>
          <a:ea typeface="Arial Narrow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title>
      <c:tx>
        <c:rich>
          <a:bodyPr rot="0" vert="horz" anchor="ctr" anchorCtr="1"/>
          <a:lstStyle/>
          <a:p>
            <a:pPr algn="ctr">
              <a:defRPr sz="800" b="1" i="0" u="none" baseline="0">
                <a:solidFill>
                  <a:srgbClr val="000000"/>
                </a:solidFill>
                <a:latin typeface="Arial Narrow"/>
                <a:ea typeface="Arial Narrow"/>
              </a:defRPr>
            </a:pPr>
            <a:r>
              <a:rPr lang="ko-KR" altLang="en-US" sz="800" b="1" i="0" u="none" baseline="0">
                <a:solidFill>
                  <a:srgbClr val="595959"/>
                </a:solidFill>
                <a:latin typeface="Arial Narrow"/>
                <a:ea typeface="Arial Narrow"/>
              </a:rPr>
              <a:t>Saldo (estero-interno) in % del Pil</a:t>
            </a:r>
          </a:p>
        </c:rich>
      </c:tx>
      <c:layout>
        <c:manualLayout>
          <c:xMode val="edge"/>
          <c:yMode val="edge"/>
          <c:x val="0.17593434669519822"/>
          <c:y val="0"/>
        </c:manualLayout>
      </c:layout>
      <c:overlay val="1"/>
      <c:spPr>
        <a:noFill/>
        <a:ln>
          <a:noFill/>
          <a:round/>
        </a:ln>
      </c:spPr>
    </c:title>
    <c:autoTitleDeleted val="0"/>
    <c:plotArea>
      <c:layout>
        <c:manualLayout>
          <c:layoutTarget val="inner"/>
          <c:xMode val="edge"/>
          <c:yMode val="edge"/>
          <c:x val="4.7301181102362207E-2"/>
          <c:y val="0.16367173239342084"/>
          <c:w val="0.92463910761154855"/>
          <c:h val="0.75590951432215137"/>
        </c:manualLayout>
      </c:layout>
      <c:lineChart>
        <c:grouping val="standard"/>
        <c:varyColors val="0"/>
        <c:ser>
          <c:idx val="0"/>
          <c:order val="0"/>
          <c:tx>
            <c:strRef>
              <c:f>'28'!$H$8</c:f>
              <c:strCache>
                <c:ptCount val="1"/>
                <c:pt idx="0">
                  <c:v>Francia</c:v>
                </c:pt>
              </c:strCache>
            </c:strRef>
          </c:tx>
          <c:spPr>
            <a:ln w="22225">
              <a:solidFill>
                <a:srgbClr val="4472C4">
                  <a:alpha val="100000"/>
                </a:srgbClr>
              </a:solidFill>
              <a:round/>
            </a:ln>
          </c:spPr>
          <c:marker>
            <c:symbol val="none"/>
          </c:marker>
          <c:cat>
            <c:strRef>
              <c:f>'28'!$B$9:$B$50</c:f>
              <c:strCache>
                <c:ptCount val="42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</c:strCache>
            </c:strRef>
          </c:cat>
          <c:val>
            <c:numRef>
              <c:f>'28'!$H$9:$H$50</c:f>
              <c:numCache>
                <c:formatCode>0.0</c:formatCode>
                <c:ptCount val="42"/>
                <c:pt idx="0">
                  <c:v>-0.96462619020000018</c:v>
                </c:pt>
                <c:pt idx="1">
                  <c:v>-0.74418809690000032</c:v>
                </c:pt>
                <c:pt idx="2">
                  <c:v>-0.52722554429999935</c:v>
                </c:pt>
                <c:pt idx="3">
                  <c:v>-0.51331337059999971</c:v>
                </c:pt>
                <c:pt idx="4">
                  <c:v>-0.55510150640000067</c:v>
                </c:pt>
                <c:pt idx="5">
                  <c:v>-0.52967788279999972</c:v>
                </c:pt>
                <c:pt idx="6">
                  <c:v>-5.8629228300000058E-2</c:v>
                </c:pt>
                <c:pt idx="7">
                  <c:v>0.3876693886</c:v>
                </c:pt>
                <c:pt idx="8">
                  <c:v>-0.3676520435999997</c:v>
                </c:pt>
                <c:pt idx="9">
                  <c:v>0.7341864217999996</c:v>
                </c:pt>
                <c:pt idx="10">
                  <c:v>1.2262083605999994</c:v>
                </c:pt>
                <c:pt idx="11">
                  <c:v>1.8650536888999998</c:v>
                </c:pt>
                <c:pt idx="12">
                  <c:v>2.0593559738000007</c:v>
                </c:pt>
                <c:pt idx="13">
                  <c:v>1.7909069137000007</c:v>
                </c:pt>
                <c:pt idx="14">
                  <c:v>1.3551494425999984</c:v>
                </c:pt>
                <c:pt idx="15">
                  <c:v>8.7237161330999999</c:v>
                </c:pt>
                <c:pt idx="16">
                  <c:v>7.9519518805999994</c:v>
                </c:pt>
                <c:pt idx="17">
                  <c:v>12.5564917202</c:v>
                </c:pt>
                <c:pt idx="18">
                  <c:v>12.909009696399998</c:v>
                </c:pt>
                <c:pt idx="19">
                  <c:v>13.999204965899999</c:v>
                </c:pt>
                <c:pt idx="20">
                  <c:v>13.309552963599998</c:v>
                </c:pt>
                <c:pt idx="21">
                  <c:v>15.089434686100002</c:v>
                </c:pt>
                <c:pt idx="22">
                  <c:v>12.877542825100001</c:v>
                </c:pt>
                <c:pt idx="23">
                  <c:v>10.635408211400001</c:v>
                </c:pt>
                <c:pt idx="24">
                  <c:v>9.9097627693000021</c:v>
                </c:pt>
                <c:pt idx="25">
                  <c:v>11.550236959899998</c:v>
                </c:pt>
                <c:pt idx="26">
                  <c:v>14.194739294599998</c:v>
                </c:pt>
                <c:pt idx="27">
                  <c:v>14.510566579900001</c:v>
                </c:pt>
                <c:pt idx="28">
                  <c:v>12.6912960489</c:v>
                </c:pt>
                <c:pt idx="29">
                  <c:v>17.527998126400004</c:v>
                </c:pt>
                <c:pt idx="30">
                  <c:v>20.479196887300002</c:v>
                </c:pt>
                <c:pt idx="31">
                  <c:v>19.149879154300002</c:v>
                </c:pt>
                <c:pt idx="32">
                  <c:v>22.0128977044</c:v>
                </c:pt>
                <c:pt idx="33">
                  <c:v>20.018642961100003</c:v>
                </c:pt>
                <c:pt idx="34">
                  <c:v>20.7803215243</c:v>
                </c:pt>
                <c:pt idx="35">
                  <c:v>23.760371050300002</c:v>
                </c:pt>
                <c:pt idx="36">
                  <c:v>23.811495731099996</c:v>
                </c:pt>
                <c:pt idx="37">
                  <c:v>23.873627874400004</c:v>
                </c:pt>
                <c:pt idx="38">
                  <c:v>23.093430274800003</c:v>
                </c:pt>
                <c:pt idx="39">
                  <c:v>21.036705284500002</c:v>
                </c:pt>
                <c:pt idx="40">
                  <c:v>22.145460416100001</c:v>
                </c:pt>
                <c:pt idx="41">
                  <c:v>19.245280948799994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04-AF44-90F1-E630CBB8401A}"/>
            </c:ext>
          </c:extLst>
        </c:ser>
        <c:ser>
          <c:idx val="1"/>
          <c:order val="1"/>
          <c:tx>
            <c:strRef>
              <c:f>'28'!$I$8</c:f>
              <c:strCache>
                <c:ptCount val="1"/>
                <c:pt idx="0">
                  <c:v>Germania</c:v>
                </c:pt>
              </c:strCache>
            </c:strRef>
          </c:tx>
          <c:spPr>
            <a:ln w="31750">
              <a:solidFill>
                <a:srgbClr val="FFC000">
                  <a:alpha val="100000"/>
                </a:srgbClr>
              </a:solidFill>
              <a:round/>
            </a:ln>
          </c:spPr>
          <c:marker>
            <c:symbol val="none"/>
          </c:marker>
          <c:cat>
            <c:strRef>
              <c:f>'28'!$B$9:$B$50</c:f>
              <c:strCache>
                <c:ptCount val="42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</c:strCache>
            </c:strRef>
          </c:cat>
          <c:val>
            <c:numRef>
              <c:f>'28'!$I$9:$I$50</c:f>
              <c:numCache>
                <c:formatCode>0.0</c:formatCode>
                <c:ptCount val="42"/>
                <c:pt idx="0">
                  <c:v>0.68362121019999966</c:v>
                </c:pt>
                <c:pt idx="1">
                  <c:v>1.5058671452999999</c:v>
                </c:pt>
                <c:pt idx="2">
                  <c:v>1.7813224803000001</c:v>
                </c:pt>
                <c:pt idx="3">
                  <c:v>2.0192888835000002</c:v>
                </c:pt>
                <c:pt idx="4">
                  <c:v>2.6641969605999996</c:v>
                </c:pt>
                <c:pt idx="5">
                  <c:v>3.1375130075</c:v>
                </c:pt>
                <c:pt idx="6">
                  <c:v>2.7532562616000007</c:v>
                </c:pt>
                <c:pt idx="7">
                  <c:v>2.6522052931999998</c:v>
                </c:pt>
                <c:pt idx="8">
                  <c:v>3.0446650447000003</c:v>
                </c:pt>
                <c:pt idx="9">
                  <c:v>2.6344568670999999</c:v>
                </c:pt>
                <c:pt idx="10">
                  <c:v>4.638838808400001</c:v>
                </c:pt>
                <c:pt idx="11">
                  <c:v>5.3594938083999981</c:v>
                </c:pt>
                <c:pt idx="12">
                  <c:v>5.353239803000001</c:v>
                </c:pt>
                <c:pt idx="13">
                  <c:v>6.5137335085000014</c:v>
                </c:pt>
                <c:pt idx="14">
                  <c:v>7.4804234591000007</c:v>
                </c:pt>
                <c:pt idx="15">
                  <c:v>7.4688391464000006</c:v>
                </c:pt>
                <c:pt idx="16">
                  <c:v>10.010519756599999</c:v>
                </c:pt>
                <c:pt idx="17">
                  <c:v>13.419837573400001</c:v>
                </c:pt>
                <c:pt idx="18">
                  <c:v>14.4473343909</c:v>
                </c:pt>
                <c:pt idx="19">
                  <c:v>8.1185172645000012</c:v>
                </c:pt>
                <c:pt idx="20">
                  <c:v>0.66945131929999846</c:v>
                </c:pt>
                <c:pt idx="21">
                  <c:v>6.7806484406000003</c:v>
                </c:pt>
                <c:pt idx="22">
                  <c:v>4.3846578059000016</c:v>
                </c:pt>
                <c:pt idx="23">
                  <c:v>2.0149031993000008</c:v>
                </c:pt>
                <c:pt idx="24">
                  <c:v>2.3856680596000004</c:v>
                </c:pt>
                <c:pt idx="25">
                  <c:v>5.4165194762999995</c:v>
                </c:pt>
                <c:pt idx="26">
                  <c:v>6.2524936187000009</c:v>
                </c:pt>
                <c:pt idx="27">
                  <c:v>8.6189828753000022</c:v>
                </c:pt>
                <c:pt idx="28">
                  <c:v>7.3797076962000006</c:v>
                </c:pt>
                <c:pt idx="29">
                  <c:v>10.581603721600001</c:v>
                </c:pt>
                <c:pt idx="30">
                  <c:v>12.033004208199998</c:v>
                </c:pt>
                <c:pt idx="31">
                  <c:v>11.673481711499999</c:v>
                </c:pt>
                <c:pt idx="32">
                  <c:v>14.019886728000003</c:v>
                </c:pt>
                <c:pt idx="33">
                  <c:v>14.443260805799998</c:v>
                </c:pt>
                <c:pt idx="34">
                  <c:v>13.879480355999998</c:v>
                </c:pt>
                <c:pt idx="35">
                  <c:v>17.503160865799998</c:v>
                </c:pt>
                <c:pt idx="36">
                  <c:v>16.528694209899999</c:v>
                </c:pt>
                <c:pt idx="37">
                  <c:v>18.617783428400003</c:v>
                </c:pt>
                <c:pt idx="38">
                  <c:v>19.287782165300005</c:v>
                </c:pt>
                <c:pt idx="39">
                  <c:v>22.066566908400002</c:v>
                </c:pt>
                <c:pt idx="40">
                  <c:v>22.9237097038</c:v>
                </c:pt>
                <c:pt idx="41">
                  <c:v>23.704538232100003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04-AF44-90F1-E630CBB8401A}"/>
            </c:ext>
          </c:extLst>
        </c:ser>
        <c:ser>
          <c:idx val="2"/>
          <c:order val="2"/>
          <c:tx>
            <c:strRef>
              <c:f>'28'!$J$8</c:f>
              <c:strCache>
                <c:ptCount val="1"/>
                <c:pt idx="0">
                  <c:v>Italia</c:v>
                </c:pt>
              </c:strCache>
            </c:strRef>
          </c:tx>
          <c:spPr>
            <a:ln w="28575">
              <a:solidFill>
                <a:srgbClr val="002060">
                  <a:alpha val="100000"/>
                </a:srgbClr>
              </a:solidFill>
              <a:round/>
            </a:ln>
          </c:spPr>
          <c:marker>
            <c:symbol val="none"/>
          </c:marker>
          <c:cat>
            <c:strRef>
              <c:f>'28'!$B$9:$B$50</c:f>
              <c:strCache>
                <c:ptCount val="42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</c:strCache>
            </c:strRef>
          </c:cat>
          <c:val>
            <c:numRef>
              <c:f>'28'!$J$9:$J$50</c:f>
              <c:numCache>
                <c:formatCode>0.0</c:formatCode>
                <c:ptCount val="42"/>
                <c:pt idx="0">
                  <c:v>-0.32967753280000012</c:v>
                </c:pt>
                <c:pt idx="1">
                  <c:v>-2.1290422999999947E-3</c:v>
                </c:pt>
                <c:pt idx="2">
                  <c:v>0.24515197729999993</c:v>
                </c:pt>
                <c:pt idx="3">
                  <c:v>0.32113148179999995</c:v>
                </c:pt>
                <c:pt idx="4">
                  <c:v>0.35025124640000005</c:v>
                </c:pt>
                <c:pt idx="5">
                  <c:v>-0.52555923479999977</c:v>
                </c:pt>
                <c:pt idx="6">
                  <c:v>8.2216937200000562E-2</c:v>
                </c:pt>
                <c:pt idx="7">
                  <c:v>0.1214223886000001</c:v>
                </c:pt>
                <c:pt idx="8">
                  <c:v>2.5769288999999418E-3</c:v>
                </c:pt>
                <c:pt idx="9">
                  <c:v>-0.7119735234000002</c:v>
                </c:pt>
                <c:pt idx="10">
                  <c:v>1.5808899599999648E-2</c:v>
                </c:pt>
                <c:pt idx="11">
                  <c:v>0.70813700819999958</c:v>
                </c:pt>
                <c:pt idx="12">
                  <c:v>1.5456694261999999</c:v>
                </c:pt>
                <c:pt idx="13">
                  <c:v>2.5465326273999995</c:v>
                </c:pt>
                <c:pt idx="14">
                  <c:v>2.6611286763000006</c:v>
                </c:pt>
                <c:pt idx="15">
                  <c:v>3.4879660678999995</c:v>
                </c:pt>
                <c:pt idx="16">
                  <c:v>3.2534506978999991</c:v>
                </c:pt>
                <c:pt idx="17">
                  <c:v>4.3543801992999995</c:v>
                </c:pt>
                <c:pt idx="18">
                  <c:v>5.3650957893999998</c:v>
                </c:pt>
                <c:pt idx="19">
                  <c:v>4.7554491300000006</c:v>
                </c:pt>
                <c:pt idx="20">
                  <c:v>4.1460664304999995</c:v>
                </c:pt>
                <c:pt idx="21">
                  <c:v>4.4893998631000009</c:v>
                </c:pt>
                <c:pt idx="22">
                  <c:v>2.7801753751000007</c:v>
                </c:pt>
                <c:pt idx="23">
                  <c:v>0.88052135509999907</c:v>
                </c:pt>
                <c:pt idx="24">
                  <c:v>3.82199865999997E-2</c:v>
                </c:pt>
                <c:pt idx="25">
                  <c:v>0.38100160629999991</c:v>
                </c:pt>
                <c:pt idx="26">
                  <c:v>3.8134348200003387E-2</c:v>
                </c:pt>
                <c:pt idx="27">
                  <c:v>1.8714126990000004</c:v>
                </c:pt>
                <c:pt idx="28">
                  <c:v>4.7722623815999992</c:v>
                </c:pt>
                <c:pt idx="29">
                  <c:v>5.6354557097000004</c:v>
                </c:pt>
                <c:pt idx="30">
                  <c:v>7.6451990687000002</c:v>
                </c:pt>
                <c:pt idx="31">
                  <c:v>7.252655387299999</c:v>
                </c:pt>
                <c:pt idx="32">
                  <c:v>7.278674674300003</c:v>
                </c:pt>
                <c:pt idx="33">
                  <c:v>7.8894862187999983</c:v>
                </c:pt>
                <c:pt idx="34">
                  <c:v>5.7884586051999989</c:v>
                </c:pt>
                <c:pt idx="35">
                  <c:v>6.3259754742999981</c:v>
                </c:pt>
                <c:pt idx="36">
                  <c:v>5.5313192776999998</c:v>
                </c:pt>
                <c:pt idx="37">
                  <c:v>6.2611736830000027</c:v>
                </c:pt>
                <c:pt idx="38">
                  <c:v>5.7239289647000007</c:v>
                </c:pt>
                <c:pt idx="39">
                  <c:v>5.725728909299999</c:v>
                </c:pt>
                <c:pt idx="40">
                  <c:v>5.9548483254999987</c:v>
                </c:pt>
                <c:pt idx="41">
                  <c:v>4.6972123948000011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04-AF44-90F1-E630CBB8401A}"/>
            </c:ext>
          </c:extLst>
        </c:ser>
        <c:ser>
          <c:idx val="3"/>
          <c:order val="3"/>
          <c:tx>
            <c:strRef>
              <c:f>'28'!$K$8</c:f>
              <c:strCache>
                <c:ptCount val="1"/>
                <c:pt idx="0">
                  <c:v>Spagna</c:v>
                </c:pt>
              </c:strCache>
            </c:strRef>
          </c:tx>
          <c:spPr>
            <a:ln w="28575">
              <a:solidFill>
                <a:srgbClr val="FF0000">
                  <a:alpha val="100000"/>
                </a:srgbClr>
              </a:solidFill>
              <a:prstDash val="dot"/>
              <a:round/>
            </a:ln>
          </c:spPr>
          <c:marker>
            <c:symbol val="none"/>
          </c:marker>
          <c:cat>
            <c:strRef>
              <c:f>'28'!$B$9:$B$50</c:f>
              <c:strCache>
                <c:ptCount val="42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</c:strCache>
            </c:strRef>
          </c:cat>
          <c:val>
            <c:numRef>
              <c:f>'28'!$K$9:$K$50</c:f>
              <c:numCache>
                <c:formatCode>0.0</c:formatCode>
                <c:ptCount val="42"/>
                <c:pt idx="0">
                  <c:v>-1.3793303834999999</c:v>
                </c:pt>
                <c:pt idx="1">
                  <c:v>-1.3120259627000002</c:v>
                </c:pt>
                <c:pt idx="2">
                  <c:v>-1.2099367564999999</c:v>
                </c:pt>
                <c:pt idx="3">
                  <c:v>-1.1727687376</c:v>
                </c:pt>
                <c:pt idx="4">
                  <c:v>-1.6240636129000001</c:v>
                </c:pt>
                <c:pt idx="5">
                  <c:v>-2.4799362715000006</c:v>
                </c:pt>
                <c:pt idx="6">
                  <c:v>-2.9836296386000001</c:v>
                </c:pt>
                <c:pt idx="7">
                  <c:v>-4.5714294200000003</c:v>
                </c:pt>
                <c:pt idx="8">
                  <c:v>-5.3551547172999996</c:v>
                </c:pt>
                <c:pt idx="9">
                  <c:v>-7.3725655193000001</c:v>
                </c:pt>
                <c:pt idx="10">
                  <c:v>-9.368545965400001</c:v>
                </c:pt>
                <c:pt idx="11">
                  <c:v>-10.230074352299999</c:v>
                </c:pt>
                <c:pt idx="12">
                  <c:v>-8.4586579018000005</c:v>
                </c:pt>
                <c:pt idx="13">
                  <c:v>-10.2229133369</c:v>
                </c:pt>
                <c:pt idx="14">
                  <c:v>-12.163477650200001</c:v>
                </c:pt>
                <c:pt idx="15">
                  <c:v>-11.501419846899999</c:v>
                </c:pt>
                <c:pt idx="16">
                  <c:v>-10.693109366800002</c:v>
                </c:pt>
                <c:pt idx="17">
                  <c:v>-8.9134709498999989</c:v>
                </c:pt>
                <c:pt idx="18">
                  <c:v>-10.3961802696</c:v>
                </c:pt>
                <c:pt idx="19">
                  <c:v>-4.4719580315999998</c:v>
                </c:pt>
                <c:pt idx="20">
                  <c:v>-4.549449748899999</c:v>
                </c:pt>
                <c:pt idx="21">
                  <c:v>-5.3681236159999983</c:v>
                </c:pt>
                <c:pt idx="22">
                  <c:v>-13.256770649</c:v>
                </c:pt>
                <c:pt idx="23">
                  <c:v>-13.101814355999998</c:v>
                </c:pt>
                <c:pt idx="24">
                  <c:v>-11.730221303699995</c:v>
                </c:pt>
                <c:pt idx="25">
                  <c:v>-6.8598650392999971</c:v>
                </c:pt>
                <c:pt idx="26">
                  <c:v>-2.0217144412000039</c:v>
                </c:pt>
                <c:pt idx="27">
                  <c:v>-0.25820217080000418</c:v>
                </c:pt>
                <c:pt idx="28">
                  <c:v>0.11029787630000243</c:v>
                </c:pt>
                <c:pt idx="29">
                  <c:v>-0.43399448840000332</c:v>
                </c:pt>
                <c:pt idx="30">
                  <c:v>1.7522447362999998</c:v>
                </c:pt>
                <c:pt idx="31">
                  <c:v>1.8632740384000002</c:v>
                </c:pt>
                <c:pt idx="32">
                  <c:v>-1.8368183052000049</c:v>
                </c:pt>
                <c:pt idx="33">
                  <c:v>-5.294042404599999</c:v>
                </c:pt>
                <c:pt idx="34">
                  <c:v>-5.3196516285999991</c:v>
                </c:pt>
                <c:pt idx="35">
                  <c:v>-4.0680375224999992</c:v>
                </c:pt>
                <c:pt idx="36">
                  <c:v>-4.2543675788000002</c:v>
                </c:pt>
                <c:pt idx="37">
                  <c:v>-7.1672568436000006</c:v>
                </c:pt>
                <c:pt idx="38">
                  <c:v>-10.663778459600003</c:v>
                </c:pt>
                <c:pt idx="39">
                  <c:v>-10.703073875199998</c:v>
                </c:pt>
                <c:pt idx="40">
                  <c:v>-18.377252083999998</c:v>
                </c:pt>
                <c:pt idx="41">
                  <c:v>-15.459431971699999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304-AF44-90F1-E630CBB84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1"/>
        <c:axId val="2222"/>
      </c:lineChart>
      <c:catAx>
        <c:axId val="1111"/>
        <c:scaling>
          <c:orientation val="minMax"/>
        </c:scaling>
        <c:delete val="0"/>
        <c:axPos val="b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low"/>
        <c:spPr>
          <a:noFill/>
          <a:ln w="9525" cap="flat">
            <a:solidFill>
              <a:srgbClr val="808080">
                <a:alpha val="100000"/>
              </a:srgbClr>
            </a:solidFill>
            <a:round/>
          </a:ln>
        </c:spPr>
        <c:txPr>
          <a:bodyPr/>
          <a:lstStyle/>
          <a:p>
            <a:pPr>
              <a:defRPr sz="800" b="0" i="0" u="none" baseline="0">
                <a:solidFill>
                  <a:srgbClr val="595959"/>
                </a:solidFill>
                <a:latin typeface="Arial Narrow"/>
                <a:ea typeface="Arial Narrow"/>
              </a:defRPr>
            </a:pPr>
            <a:endParaRPr lang="it-IT"/>
          </a:p>
        </c:txPr>
        <c:crossAx val="2222"/>
        <c:crosses val="autoZero"/>
        <c:auto val="1"/>
        <c:lblAlgn val="ctr"/>
        <c:lblOffset val="100"/>
        <c:tickLblSkip val="5"/>
        <c:tickMarkSkip val="5"/>
        <c:noMultiLvlLbl val="1"/>
      </c:catAx>
      <c:valAx>
        <c:axId val="2222"/>
        <c:scaling>
          <c:orientation val="minMax"/>
        </c:scaling>
        <c:delete val="0"/>
        <c:axPos val="r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title>
          <c:tx>
            <c:rich>
              <a:bodyPr rot="0" vert="horz" anchor="ctr" anchorCtr="1"/>
              <a:lstStyle/>
              <a:p>
                <a:pPr>
                  <a:defRPr sz="1000" b="0" i="0" u="none" baseline="0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r>
                  <a:rPr lang="ko-KR" altLang="en-US" sz="1000" b="0" i="0" u="none" baseline="0">
                    <a:solidFill>
                      <a:srgbClr val="000000"/>
                    </a:solidFill>
                    <a:latin typeface="Calibri"/>
                    <a:ea typeface="Calibri"/>
                  </a:rPr>
                  <a:t>% Pil</a:t>
                </a:r>
              </a:p>
            </c:rich>
          </c:tx>
          <c:layout>
            <c:manualLayout>
              <c:xMode val="edge"/>
              <c:yMode val="edge"/>
              <c:x val="0.87268719216366297"/>
              <c:y val="5.770647488609891E-2"/>
            </c:manualLayout>
          </c:layout>
          <c:overlay val="0"/>
          <c:spPr>
            <a:noFill/>
            <a:ln>
              <a:noFill/>
              <a:round/>
            </a:ln>
          </c:spPr>
        </c:title>
        <c:numFmt formatCode="0" sourceLinked="0"/>
        <c:majorTickMark val="none"/>
        <c:minorTickMark val="none"/>
        <c:tickLblPos val="nextTo"/>
        <c:spPr>
          <a:noFill/>
          <a:ln>
            <a:noFill/>
            <a:round/>
          </a:ln>
        </c:spPr>
        <c:txPr>
          <a:bodyPr/>
          <a:lstStyle/>
          <a:p>
            <a:pPr>
              <a:defRPr sz="800" b="0" i="0" u="none" baseline="0">
                <a:solidFill>
                  <a:srgbClr val="595959"/>
                </a:solidFill>
                <a:latin typeface="Arial Narrow"/>
                <a:ea typeface="Arial Narrow"/>
              </a:defRPr>
            </a:pPr>
            <a:endParaRPr lang="it-IT"/>
          </a:p>
        </c:txPr>
        <c:crossAx val="1111"/>
        <c:crosses val="max"/>
        <c:crossBetween val="between"/>
        <c:majorUnit val="10"/>
      </c:valAx>
      <c:spPr>
        <a:solidFill>
          <a:srgbClr val="EAEAEA">
            <a:alpha val="100000"/>
          </a:srgbClr>
        </a:solidFill>
        <a:ln>
          <a:noFill/>
          <a:round/>
        </a:ln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1.1783098747440461E-3"/>
          <c:y val="7.3837619528614007E-2"/>
          <c:w val="0.77515034403881267"/>
          <c:h val="5.9409174739279855E-2"/>
        </c:manualLayout>
      </c:layout>
      <c:overlay val="1"/>
      <c:spPr>
        <a:noFill/>
        <a:ln>
          <a:noFill/>
          <a:round/>
        </a:ln>
      </c:spPr>
      <c:txPr>
        <a:bodyPr rot="0" vert="horz" anchor="ctr" anchorCtr="1"/>
        <a:lstStyle/>
        <a:p>
          <a:pPr>
            <a:defRPr sz="800" b="0" i="0" u="none" baseline="0">
              <a:solidFill>
                <a:srgbClr val="595959"/>
              </a:solidFill>
              <a:latin typeface="Arial Narrow"/>
              <a:ea typeface="Arial Narrow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>
        <a:alpha val="100000"/>
      </a:srgbClr>
    </a:solidFill>
    <a:ln w="9525" cap="flat">
      <a:solidFill>
        <a:srgbClr val="D9D9D9">
          <a:alpha val="100000"/>
        </a:srgbClr>
      </a:solidFill>
      <a:round/>
    </a:ln>
  </c:spPr>
  <c:txPr>
    <a:bodyPr/>
    <a:lstStyle/>
    <a:p>
      <a:pPr>
        <a:defRPr sz="800" b="0" i="0" u="none" baseline="0">
          <a:solidFill>
            <a:srgbClr val="000000"/>
          </a:solidFill>
          <a:latin typeface="Arial Narrow"/>
          <a:ea typeface="Arial Narrow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title>
      <c:tx>
        <c:rich>
          <a:bodyPr rot="0" vert="horz" anchor="ctr" anchorCtr="1"/>
          <a:lstStyle/>
          <a:p>
            <a:pPr algn="ctr">
              <a:defRPr sz="800" b="1" i="0" u="none" baseline="0">
                <a:solidFill>
                  <a:srgbClr val="000000"/>
                </a:solidFill>
                <a:latin typeface="Arial Narrow"/>
                <a:ea typeface="Arial Narrow"/>
              </a:defRPr>
            </a:pPr>
            <a:r>
              <a:rPr lang="ko-KR" altLang="en-US" sz="800" b="1" i="0" u="none" baseline="0">
                <a:solidFill>
                  <a:srgbClr val="595959"/>
                </a:solidFill>
                <a:latin typeface="Arial Narrow"/>
                <a:ea typeface="Arial Narrow"/>
              </a:rPr>
              <a:t>% Mondo 2019-2021</a:t>
            </a:r>
          </a:p>
        </c:rich>
      </c:tx>
      <c:layout>
        <c:manualLayout>
          <c:xMode val="edge"/>
          <c:yMode val="edge"/>
          <c:x val="0.17593434669519822"/>
          <c:y val="0"/>
        </c:manualLayout>
      </c:layout>
      <c:overlay val="1"/>
      <c:spPr>
        <a:noFill/>
        <a:ln>
          <a:noFill/>
          <a:round/>
        </a:ln>
      </c:spPr>
    </c:title>
    <c:autoTitleDeleted val="0"/>
    <c:plotArea>
      <c:layout>
        <c:manualLayout>
          <c:layoutTarget val="inner"/>
          <c:xMode val="edge"/>
          <c:yMode val="edge"/>
          <c:x val="0.10140845070422536"/>
          <c:y val="0.16893698175787725"/>
          <c:w val="0.76184983919263627"/>
          <c:h val="0.75064427860696514"/>
        </c:manualLayout>
      </c:layout>
      <c:lineChart>
        <c:grouping val="standard"/>
        <c:varyColors val="0"/>
        <c:ser>
          <c:idx val="0"/>
          <c:order val="0"/>
          <c:tx>
            <c:strRef>
              <c:f>'28'!$M$9</c:f>
              <c:strCache>
                <c:ptCount val="1"/>
                <c:pt idx="0">
                  <c:v>Nell'economia</c:v>
                </c:pt>
              </c:strCache>
            </c:strRef>
          </c:tx>
          <c:spPr>
            <a:ln>
              <a:noFill/>
              <a:round/>
            </a:ln>
          </c:spPr>
          <c:marker>
            <c:symbol val="circle"/>
            <c:size val="6"/>
            <c:spPr>
              <a:solidFill>
                <a:srgbClr val="FFFFFF">
                  <a:alpha val="100000"/>
                </a:srgbClr>
              </a:solidFill>
              <a:ln w="9525" cap="flat">
                <a:solidFill>
                  <a:srgbClr val="4472C4">
                    <a:alpha val="100000"/>
                  </a:srgbClr>
                </a:solidFill>
                <a:round/>
              </a:ln>
            </c:spPr>
          </c:marker>
          <c:dLbls>
            <c:dLbl>
              <c:idx val="3"/>
              <c:layout>
                <c:manualLayout>
                  <c:x val="-0.13056404569147176"/>
                  <c:y val="0.14644237147595346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69-9144-9F40-FAF00FB0A5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anchor="b" anchorCtr="1"/>
              <a:lstStyle/>
              <a:p>
                <a:pPr>
                  <a:defRPr sz="800" b="0" i="0" u="none" baseline="0">
                    <a:solidFill>
                      <a:srgbClr val="404040"/>
                    </a:solidFill>
                    <a:latin typeface="Arial Narrow"/>
                    <a:ea typeface="Arial Narrow"/>
                  </a:defRPr>
                </a:pPr>
                <a:endParaRPr lang="it-IT"/>
              </a:p>
            </c:txPr>
            <c:dLblPos val="b"/>
            <c:showLegendKey val="0"/>
            <c:showVal val="0"/>
            <c:showCatName val="1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'28'!$N$8:$Q$8</c:f>
              <c:strCache>
                <c:ptCount val="4"/>
                <c:pt idx="0">
                  <c:v>Francia</c:v>
                </c:pt>
                <c:pt idx="1">
                  <c:v>Germania</c:v>
                </c:pt>
                <c:pt idx="2">
                  <c:v>Italia</c:v>
                </c:pt>
                <c:pt idx="3">
                  <c:v>Spagna</c:v>
                </c:pt>
              </c:strCache>
            </c:strRef>
          </c:cat>
          <c:val>
            <c:numRef>
              <c:f>'28'!$N$9:$Q$9</c:f>
              <c:numCache>
                <c:formatCode>0.0</c:formatCode>
                <c:ptCount val="4"/>
                <c:pt idx="0">
                  <c:v>2.2673186109666665</c:v>
                </c:pt>
                <c:pt idx="1">
                  <c:v>2.5996855152333329</c:v>
                </c:pt>
                <c:pt idx="2">
                  <c:v>1.1159836376333334</c:v>
                </c:pt>
                <c:pt idx="3">
                  <c:v>1.9940121164333335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69-9144-9F40-FAF00FB0A50D}"/>
            </c:ext>
          </c:extLst>
        </c:ser>
        <c:ser>
          <c:idx val="1"/>
          <c:order val="1"/>
          <c:tx>
            <c:strRef>
              <c:f>'28'!$M$10</c:f>
              <c:strCache>
                <c:ptCount val="1"/>
                <c:pt idx="0">
                  <c:v>All'estero</c:v>
                </c:pt>
              </c:strCache>
            </c:strRef>
          </c:tx>
          <c:spPr>
            <a:ln>
              <a:noFill/>
              <a:round/>
            </a:ln>
          </c:spPr>
          <c:marker>
            <c:symbol val="triangle"/>
            <c:size val="5"/>
            <c:spPr>
              <a:solidFill>
                <a:srgbClr val="002060">
                  <a:alpha val="100000"/>
                </a:srgbClr>
              </a:solidFill>
              <a:ln w="9525" cap="flat">
                <a:solidFill>
                  <a:srgbClr val="002060">
                    <a:alpha val="100000"/>
                  </a:srgbClr>
                </a:solidFill>
                <a:round/>
              </a:ln>
            </c:spPr>
          </c:marker>
          <c:cat>
            <c:strRef>
              <c:f>'28'!$N$8:$Q$8</c:f>
              <c:strCache>
                <c:ptCount val="4"/>
                <c:pt idx="0">
                  <c:v>Francia</c:v>
                </c:pt>
                <c:pt idx="1">
                  <c:v>Germania</c:v>
                </c:pt>
                <c:pt idx="2">
                  <c:v>Italia</c:v>
                </c:pt>
                <c:pt idx="3">
                  <c:v>Spagna</c:v>
                </c:pt>
              </c:strCache>
            </c:strRef>
          </c:cat>
          <c:val>
            <c:numRef>
              <c:f>'28'!$N$10:$Q$10</c:f>
              <c:numCache>
                <c:formatCode>0.0</c:formatCode>
                <c:ptCount val="4"/>
                <c:pt idx="0">
                  <c:v>3.9190432114666662</c:v>
                </c:pt>
                <c:pt idx="1">
                  <c:v>5.1448206248333337</c:v>
                </c:pt>
                <c:pt idx="2">
                  <c:v>1.4742653631666667</c:v>
                </c:pt>
                <c:pt idx="3">
                  <c:v>1.6088472935333336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69-9144-9F40-FAF00FB0A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marker val="1"/>
        <c:smooth val="0"/>
        <c:axId val="1111"/>
        <c:axId val="2222"/>
      </c:lineChart>
      <c:catAx>
        <c:axId val="1111"/>
        <c:scaling>
          <c:orientation val="minMax"/>
        </c:scaling>
        <c:delete val="0"/>
        <c:axPos val="b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one"/>
        <c:spPr>
          <a:noFill/>
          <a:ln w="9525" cap="flat">
            <a:solidFill>
              <a:srgbClr val="808080">
                <a:alpha val="100000"/>
              </a:srgbClr>
            </a:solidFill>
            <a:round/>
          </a:ln>
        </c:spPr>
        <c:txPr>
          <a:bodyPr/>
          <a:lstStyle/>
          <a:p>
            <a:pPr>
              <a:defRPr sz="800" b="0" i="0" u="none" baseline="0">
                <a:solidFill>
                  <a:srgbClr val="595959"/>
                </a:solidFill>
                <a:latin typeface="Arial Narrow"/>
                <a:ea typeface="Arial Narrow"/>
              </a:defRPr>
            </a:pPr>
            <a:endParaRPr lang="it-IT"/>
          </a:p>
        </c:txPr>
        <c:crossAx val="2222"/>
        <c:crosses val="autoZero"/>
        <c:auto val="1"/>
        <c:lblAlgn val="ctr"/>
        <c:lblOffset val="100"/>
        <c:tickLblSkip val="5"/>
        <c:tickMarkSkip val="1"/>
        <c:noMultiLvlLbl val="1"/>
      </c:catAx>
      <c:valAx>
        <c:axId val="2222"/>
        <c:scaling>
          <c:orientation val="minMax"/>
        </c:scaling>
        <c:delete val="0"/>
        <c:axPos val="r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title>
          <c:tx>
            <c:rich>
              <a:bodyPr rot="0" vert="horz" anchor="ctr" anchorCtr="1"/>
              <a:lstStyle/>
              <a:p>
                <a:pPr>
                  <a:defRPr sz="1000" b="0" i="0" u="none" baseline="0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r>
                  <a:rPr lang="ko-KR" altLang="en-US" sz="1000" b="0" i="0" u="none" baseline="0">
                    <a:solidFill>
                      <a:srgbClr val="000000"/>
                    </a:solidFill>
                    <a:latin typeface="Calibri"/>
                    <a:ea typeface="Calibri"/>
                  </a:rPr>
                  <a:t>% </a:t>
                </a:r>
              </a:p>
            </c:rich>
          </c:tx>
          <c:layout>
            <c:manualLayout>
              <c:xMode val="edge"/>
              <c:yMode val="edge"/>
              <c:x val="0.86670422535211267"/>
              <c:y val="9.9829187396351562E-2"/>
            </c:manualLayout>
          </c:layout>
          <c:overlay val="0"/>
          <c:spPr>
            <a:noFill/>
            <a:ln>
              <a:noFill/>
              <a:round/>
            </a:ln>
          </c:spPr>
        </c:title>
        <c:numFmt formatCode="0" sourceLinked="0"/>
        <c:majorTickMark val="none"/>
        <c:minorTickMark val="none"/>
        <c:tickLblPos val="nextTo"/>
        <c:spPr>
          <a:noFill/>
          <a:ln>
            <a:noFill/>
            <a:round/>
          </a:ln>
        </c:spPr>
        <c:txPr>
          <a:bodyPr/>
          <a:lstStyle/>
          <a:p>
            <a:pPr>
              <a:defRPr sz="800" b="0" i="0" u="none" baseline="0">
                <a:solidFill>
                  <a:srgbClr val="595959"/>
                </a:solidFill>
                <a:latin typeface="Arial Narrow"/>
                <a:ea typeface="Arial Narrow"/>
              </a:defRPr>
            </a:pPr>
            <a:endParaRPr lang="it-IT"/>
          </a:p>
        </c:txPr>
        <c:crossAx val="1111"/>
        <c:crosses val="max"/>
        <c:crossBetween val="between"/>
      </c:valAx>
      <c:spPr>
        <a:solidFill>
          <a:srgbClr val="EAEAEA">
            <a:alpha val="100000"/>
          </a:srgbClr>
        </a:solidFill>
        <a:ln>
          <a:noFill/>
          <a:round/>
        </a:ln>
      </c:spPr>
    </c:plotArea>
    <c:legend>
      <c:legendPos val="l"/>
      <c:layout>
        <c:manualLayout>
          <c:xMode val="edge"/>
          <c:yMode val="edge"/>
          <c:x val="0"/>
          <c:y val="6.3538971807628519E-2"/>
          <c:w val="0.93239436619718308"/>
          <c:h val="6.7325041459369836E-2"/>
        </c:manualLayout>
      </c:layout>
      <c:overlay val="1"/>
      <c:spPr>
        <a:noFill/>
        <a:ln>
          <a:noFill/>
          <a:round/>
        </a:ln>
      </c:spPr>
      <c:txPr>
        <a:bodyPr rot="0" vert="horz" anchor="ctr" anchorCtr="1"/>
        <a:lstStyle/>
        <a:p>
          <a:pPr>
            <a:defRPr sz="700" b="0" i="0" u="none" baseline="0">
              <a:solidFill>
                <a:srgbClr val="595959"/>
              </a:solidFill>
              <a:latin typeface="Arial Narrow"/>
              <a:ea typeface="Arial Narrow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>
        <a:alpha val="100000"/>
      </a:srgbClr>
    </a:solidFill>
    <a:ln w="9525" cap="flat">
      <a:solidFill>
        <a:srgbClr val="D9D9D9">
          <a:alpha val="100000"/>
        </a:srgbClr>
      </a:solidFill>
      <a:round/>
    </a:ln>
  </c:spPr>
  <c:txPr>
    <a:bodyPr/>
    <a:lstStyle/>
    <a:p>
      <a:pPr>
        <a:defRPr sz="800" b="0" i="0" u="none" baseline="0">
          <a:solidFill>
            <a:srgbClr val="000000"/>
          </a:solidFill>
          <a:latin typeface="Arial Narrow"/>
          <a:ea typeface="Arial Narrow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9.919765503764584E-2"/>
          <c:y val="0.16751269035532995"/>
          <c:w val="0.85594229553422607"/>
          <c:h val="0.71969543147208126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'29'!$B$6</c:f>
              <c:strCache>
                <c:ptCount val="1"/>
                <c:pt idx="0">
                  <c:v>Ue27</c:v>
                </c:pt>
              </c:strCache>
            </c:strRef>
          </c:tx>
          <c:spPr>
            <a:solidFill>
              <a:srgbClr val="4472C4"/>
            </a:solidFill>
            <a:ln>
              <a:noFill/>
              <a:round/>
            </a:ln>
          </c:spPr>
          <c:invertIfNegative val="1"/>
          <c:cat>
            <c:strRef>
              <c:f>'29'!$C$5:$F$5</c:f>
              <c:strCache>
                <c:ptCount val="4"/>
                <c:pt idx="0">
                  <c:v>Italia</c:v>
                </c:pt>
                <c:pt idx="1">
                  <c:v>Francia</c:v>
                </c:pt>
                <c:pt idx="2">
                  <c:v>Germania</c:v>
                </c:pt>
                <c:pt idx="3">
                  <c:v>Spagna</c:v>
                </c:pt>
              </c:strCache>
            </c:strRef>
          </c:cat>
          <c:val>
            <c:numRef>
              <c:f>'29'!$C$6:$F$6</c:f>
              <c:numCache>
                <c:formatCode>0.0</c:formatCode>
                <c:ptCount val="4"/>
                <c:pt idx="0">
                  <c:v>51.579000000000001</c:v>
                </c:pt>
                <c:pt idx="1">
                  <c:v>50.27</c:v>
                </c:pt>
                <c:pt idx="2">
                  <c:v>54.781999999999996</c:v>
                </c:pt>
                <c:pt idx="3">
                  <c:v>24.856999999999999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C420-D746-883C-E49D1BCA02B5}"/>
            </c:ext>
          </c:extLst>
        </c:ser>
        <c:ser>
          <c:idx val="1"/>
          <c:order val="1"/>
          <c:tx>
            <c:strRef>
              <c:f>'29'!$B$7</c:f>
              <c:strCache>
                <c:ptCount val="1"/>
                <c:pt idx="0">
                  <c:v>Altro Europa</c:v>
                </c:pt>
              </c:strCache>
            </c:strRef>
          </c:tx>
          <c:spPr>
            <a:solidFill>
              <a:srgbClr val="00B0F0"/>
            </a:solidFill>
            <a:ln>
              <a:noFill/>
              <a:round/>
            </a:ln>
          </c:spPr>
          <c:invertIfNegative val="1"/>
          <c:cat>
            <c:strRef>
              <c:f>'29'!$C$5:$F$5</c:f>
              <c:strCache>
                <c:ptCount val="4"/>
                <c:pt idx="0">
                  <c:v>Italia</c:v>
                </c:pt>
                <c:pt idx="1">
                  <c:v>Francia</c:v>
                </c:pt>
                <c:pt idx="2">
                  <c:v>Germania</c:v>
                </c:pt>
                <c:pt idx="3">
                  <c:v>Spagna</c:v>
                </c:pt>
              </c:strCache>
            </c:strRef>
          </c:cat>
          <c:val>
            <c:numRef>
              <c:f>'29'!$C$7:$F$7</c:f>
              <c:numCache>
                <c:formatCode>0.0</c:formatCode>
                <c:ptCount val="4"/>
                <c:pt idx="0">
                  <c:v>13.929</c:v>
                </c:pt>
                <c:pt idx="1">
                  <c:v>15.417</c:v>
                </c:pt>
                <c:pt idx="2">
                  <c:v>11.334</c:v>
                </c:pt>
                <c:pt idx="3">
                  <c:v>22.221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C420-D746-883C-E49D1BCA02B5}"/>
            </c:ext>
          </c:extLst>
        </c:ser>
        <c:ser>
          <c:idx val="2"/>
          <c:order val="2"/>
          <c:tx>
            <c:strRef>
              <c:f>'29'!$B$8</c:f>
              <c:strCache>
                <c:ptCount val="1"/>
                <c:pt idx="0">
                  <c:v>Africa sett.</c:v>
                </c:pt>
              </c:strCache>
            </c:strRef>
          </c:tx>
          <c:spPr>
            <a:solidFill>
              <a:srgbClr val="C00000"/>
            </a:solidFill>
            <a:ln>
              <a:noFill/>
              <a:round/>
            </a:ln>
          </c:spPr>
          <c:invertIfNegative val="1"/>
          <c:cat>
            <c:strRef>
              <c:f>'29'!$C$5:$F$5</c:f>
              <c:strCache>
                <c:ptCount val="4"/>
                <c:pt idx="0">
                  <c:v>Italia</c:v>
                </c:pt>
                <c:pt idx="1">
                  <c:v>Francia</c:v>
                </c:pt>
                <c:pt idx="2">
                  <c:v>Germania</c:v>
                </c:pt>
                <c:pt idx="3">
                  <c:v>Spagna</c:v>
                </c:pt>
              </c:strCache>
            </c:strRef>
          </c:cat>
          <c:val>
            <c:numRef>
              <c:f>'29'!$C$8:$F$8</c:f>
              <c:numCache>
                <c:formatCode>0.0</c:formatCode>
                <c:ptCount val="4"/>
                <c:pt idx="0">
                  <c:v>4.0519999999999996</c:v>
                </c:pt>
                <c:pt idx="1">
                  <c:v>1.266</c:v>
                </c:pt>
                <c:pt idx="2">
                  <c:v>0.245</c:v>
                </c:pt>
                <c:pt idx="3">
                  <c:v>0.66800000000000004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C420-D746-883C-E49D1BCA02B5}"/>
            </c:ext>
          </c:extLst>
        </c:ser>
        <c:ser>
          <c:idx val="3"/>
          <c:order val="3"/>
          <c:tx>
            <c:strRef>
              <c:f>'29'!$B$9</c:f>
              <c:strCache>
                <c:ptCount val="1"/>
                <c:pt idx="0">
                  <c:v>Altro Africa</c:v>
                </c:pt>
              </c:strCache>
            </c:strRef>
          </c:tx>
          <c:spPr>
            <a:solidFill>
              <a:srgbClr val="FF5050"/>
            </a:solidFill>
            <a:ln>
              <a:noFill/>
              <a:round/>
            </a:ln>
          </c:spPr>
          <c:invertIfNegative val="1"/>
          <c:cat>
            <c:strRef>
              <c:f>'29'!$C$5:$F$5</c:f>
              <c:strCache>
                <c:ptCount val="4"/>
                <c:pt idx="0">
                  <c:v>Italia</c:v>
                </c:pt>
                <c:pt idx="1">
                  <c:v>Francia</c:v>
                </c:pt>
                <c:pt idx="2">
                  <c:v>Germania</c:v>
                </c:pt>
                <c:pt idx="3">
                  <c:v>Spagna</c:v>
                </c:pt>
              </c:strCache>
            </c:strRef>
          </c:cat>
          <c:val>
            <c:numRef>
              <c:f>'29'!$C$9:$F$9</c:f>
              <c:numCache>
                <c:formatCode>0.0</c:formatCode>
                <c:ptCount val="4"/>
                <c:pt idx="0">
                  <c:v>1.071</c:v>
                </c:pt>
                <c:pt idx="1">
                  <c:v>2.4809999999999999</c:v>
                </c:pt>
                <c:pt idx="2">
                  <c:v>0.46400000000000002</c:v>
                </c:pt>
                <c:pt idx="3">
                  <c:v>0.438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3-C420-D746-883C-E49D1BCA02B5}"/>
            </c:ext>
          </c:extLst>
        </c:ser>
        <c:ser>
          <c:idx val="4"/>
          <c:order val="4"/>
          <c:tx>
            <c:strRef>
              <c:f>'29'!$B$10</c:f>
              <c:strCache>
                <c:ptCount val="1"/>
                <c:pt idx="0">
                  <c:v>America sett.</c:v>
                </c:pt>
              </c:strCache>
            </c:strRef>
          </c:tx>
          <c:spPr>
            <a:solidFill>
              <a:srgbClr val="008080"/>
            </a:solidFill>
            <a:ln>
              <a:noFill/>
              <a:round/>
            </a:ln>
          </c:spPr>
          <c:invertIfNegative val="1"/>
          <c:cat>
            <c:strRef>
              <c:f>'29'!$C$5:$F$5</c:f>
              <c:strCache>
                <c:ptCount val="4"/>
                <c:pt idx="0">
                  <c:v>Italia</c:v>
                </c:pt>
                <c:pt idx="1">
                  <c:v>Francia</c:v>
                </c:pt>
                <c:pt idx="2">
                  <c:v>Germania</c:v>
                </c:pt>
                <c:pt idx="3">
                  <c:v>Spagna</c:v>
                </c:pt>
              </c:strCache>
            </c:strRef>
          </c:cat>
          <c:val>
            <c:numRef>
              <c:f>'29'!$C$10:$F$10</c:f>
              <c:numCache>
                <c:formatCode>0.0</c:formatCode>
                <c:ptCount val="4"/>
                <c:pt idx="0">
                  <c:v>10.218999999999999</c:v>
                </c:pt>
                <c:pt idx="1">
                  <c:v>16.175000000000001</c:v>
                </c:pt>
                <c:pt idx="2">
                  <c:v>18.733000000000001</c:v>
                </c:pt>
                <c:pt idx="3">
                  <c:v>16.847999999999999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4-C420-D746-883C-E49D1BCA02B5}"/>
            </c:ext>
          </c:extLst>
        </c:ser>
        <c:ser>
          <c:idx val="5"/>
          <c:order val="5"/>
          <c:tx>
            <c:strRef>
              <c:f>'29'!$B$11</c:f>
              <c:strCache>
                <c:ptCount val="1"/>
                <c:pt idx="0">
                  <c:v>America c.-mer.</c:v>
                </c:pt>
              </c:strCache>
            </c:strRef>
          </c:tx>
          <c:spPr>
            <a:solidFill>
              <a:srgbClr val="71AF47"/>
            </a:solidFill>
            <a:ln>
              <a:noFill/>
              <a:round/>
            </a:ln>
          </c:spPr>
          <c:invertIfNegative val="1"/>
          <c:cat>
            <c:strRef>
              <c:f>'29'!$C$5:$F$5</c:f>
              <c:strCache>
                <c:ptCount val="4"/>
                <c:pt idx="0">
                  <c:v>Italia</c:v>
                </c:pt>
                <c:pt idx="1">
                  <c:v>Francia</c:v>
                </c:pt>
                <c:pt idx="2">
                  <c:v>Germania</c:v>
                </c:pt>
                <c:pt idx="3">
                  <c:v>Spagna</c:v>
                </c:pt>
              </c:strCache>
            </c:strRef>
          </c:cat>
          <c:val>
            <c:numRef>
              <c:f>'29'!$C$11:$F$11</c:f>
              <c:numCache>
                <c:formatCode>0.0</c:formatCode>
                <c:ptCount val="4"/>
                <c:pt idx="0">
                  <c:v>6.3849999999999998</c:v>
                </c:pt>
                <c:pt idx="1">
                  <c:v>3.839</c:v>
                </c:pt>
                <c:pt idx="2">
                  <c:v>2.3959999999999999</c:v>
                </c:pt>
                <c:pt idx="3">
                  <c:v>31.358000000000001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5-C420-D746-883C-E49D1BCA02B5}"/>
            </c:ext>
          </c:extLst>
        </c:ser>
        <c:ser>
          <c:idx val="7"/>
          <c:order val="6"/>
          <c:tx>
            <c:strRef>
              <c:f>'29'!$B$12</c:f>
              <c:strCache>
                <c:ptCount val="1"/>
                <c:pt idx="0">
                  <c:v>M.oriente</c:v>
                </c:pt>
              </c:strCache>
            </c:strRef>
          </c:tx>
          <c:spPr>
            <a:solidFill>
              <a:srgbClr val="BF9000"/>
            </a:solidFill>
            <a:ln>
              <a:noFill/>
              <a:round/>
            </a:ln>
          </c:spPr>
          <c:invertIfNegative val="1"/>
          <c:cat>
            <c:strRef>
              <c:f>'29'!$C$5:$F$5</c:f>
              <c:strCache>
                <c:ptCount val="4"/>
                <c:pt idx="0">
                  <c:v>Italia</c:v>
                </c:pt>
                <c:pt idx="1">
                  <c:v>Francia</c:v>
                </c:pt>
                <c:pt idx="2">
                  <c:v>Germania</c:v>
                </c:pt>
                <c:pt idx="3">
                  <c:v>Spagna</c:v>
                </c:pt>
              </c:strCache>
            </c:strRef>
          </c:cat>
          <c:val>
            <c:numRef>
              <c:f>'29'!$C$12:$F$12</c:f>
              <c:numCache>
                <c:formatCode>0.0</c:formatCode>
                <c:ptCount val="4"/>
                <c:pt idx="0">
                  <c:v>4.8540000000000001</c:v>
                </c:pt>
                <c:pt idx="1">
                  <c:v>1.2130000000000001</c:v>
                </c:pt>
                <c:pt idx="2">
                  <c:v>0.61899999999999999</c:v>
                </c:pt>
                <c:pt idx="3">
                  <c:v>0.76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6-C420-D746-883C-E49D1BCA02B5}"/>
            </c:ext>
          </c:extLst>
        </c:ser>
        <c:ser>
          <c:idx val="8"/>
          <c:order val="7"/>
          <c:tx>
            <c:strRef>
              <c:f>'29'!$B$13</c:f>
              <c:strCache>
                <c:ptCount val="1"/>
                <c:pt idx="0">
                  <c:v>Altro Asia-Oc.</c:v>
                </c:pt>
              </c:strCache>
            </c:strRef>
          </c:tx>
          <c:spPr>
            <a:solidFill>
              <a:srgbClr val="FFE699"/>
            </a:solidFill>
            <a:ln>
              <a:noFill/>
              <a:round/>
            </a:ln>
          </c:spPr>
          <c:invertIfNegative val="1"/>
          <c:cat>
            <c:strRef>
              <c:f>'29'!$C$5:$F$5</c:f>
              <c:strCache>
                <c:ptCount val="4"/>
                <c:pt idx="0">
                  <c:v>Italia</c:v>
                </c:pt>
                <c:pt idx="1">
                  <c:v>Francia</c:v>
                </c:pt>
                <c:pt idx="2">
                  <c:v>Germania</c:v>
                </c:pt>
                <c:pt idx="3">
                  <c:v>Spagna</c:v>
                </c:pt>
              </c:strCache>
            </c:strRef>
          </c:cat>
          <c:val>
            <c:numRef>
              <c:f>'29'!$C$13:$F$13</c:f>
              <c:numCache>
                <c:formatCode>0.0</c:formatCode>
                <c:ptCount val="4"/>
                <c:pt idx="0">
                  <c:v>7.9109999999999996</c:v>
                </c:pt>
                <c:pt idx="1">
                  <c:v>9.3390000000000093</c:v>
                </c:pt>
                <c:pt idx="2">
                  <c:v>11.427</c:v>
                </c:pt>
                <c:pt idx="3">
                  <c:v>2.8499999999999801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7-C420-D746-883C-E49D1BCA0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11"/>
        <c:axId val="2222"/>
      </c:barChart>
      <c:catAx>
        <c:axId val="1111"/>
        <c:scaling>
          <c:orientation val="maxMin"/>
        </c:scaling>
        <c:delete val="0"/>
        <c:axPos val="l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low"/>
        <c:spPr>
          <a:noFill/>
          <a:ln>
            <a:noFill/>
            <a:round/>
          </a:ln>
        </c:spPr>
        <c:txPr>
          <a:bodyPr rot="0" vert="horz" anchor="ctr" anchorCtr="1"/>
          <a:lstStyle/>
          <a:p>
            <a:pPr>
              <a:defRPr sz="700" b="0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endParaRPr lang="it-IT"/>
          </a:p>
        </c:txPr>
        <c:crossAx val="2222"/>
        <c:crosses val="autoZero"/>
        <c:auto val="1"/>
        <c:lblAlgn val="ctr"/>
        <c:lblOffset val="0"/>
        <c:noMultiLvlLbl val="1"/>
      </c:catAx>
      <c:valAx>
        <c:axId val="2222"/>
        <c:scaling>
          <c:orientation val="minMax"/>
        </c:scaling>
        <c:delete val="0"/>
        <c:axPos val="b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  <a:round/>
          </a:ln>
        </c:spPr>
        <c:txPr>
          <a:bodyPr/>
          <a:lstStyle/>
          <a:p>
            <a:pPr>
              <a:defRPr sz="700" b="0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endParaRPr lang="it-IT"/>
          </a:p>
        </c:txPr>
        <c:crossAx val="1111"/>
        <c:crosses val="max"/>
        <c:crossBetween val="between"/>
      </c:valAx>
      <c:spPr>
        <a:solidFill>
          <a:srgbClr val="EAEAEA">
            <a:alpha val="100000"/>
          </a:srgbClr>
        </a:solidFill>
        <a:ln w="9525" cap="flat">
          <a:solidFill>
            <a:srgbClr val="FFFFFF">
              <a:alpha val="100000"/>
            </a:srgbClr>
          </a:solidFill>
          <a:round/>
        </a:ln>
      </c:spPr>
    </c:plotArea>
    <c:legend>
      <c:legendPos val="t"/>
      <c:layout>
        <c:manualLayout>
          <c:xMode val="edge"/>
          <c:yMode val="edge"/>
          <c:x val="1.7821207169000958E-2"/>
          <c:y val="1.1260231680265667E-2"/>
          <c:w val="0.97950428779982246"/>
          <c:h val="0.13331192774083561"/>
        </c:manualLayout>
      </c:layout>
      <c:overlay val="1"/>
      <c:spPr>
        <a:noFill/>
        <a:ln>
          <a:noFill/>
          <a:round/>
        </a:ln>
      </c:spPr>
      <c:txPr>
        <a:bodyPr rot="0" vert="horz" anchor="ctr" anchorCtr="1"/>
        <a:lstStyle/>
        <a:p>
          <a:pPr>
            <a:defRPr sz="700" b="0" i="0" u="none" baseline="0">
              <a:solidFill>
                <a:srgbClr val="000000"/>
              </a:solidFill>
              <a:latin typeface="Arial"/>
              <a:ea typeface="Arial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>
        <a:alpha val="100000"/>
      </a:srgbClr>
    </a:solidFill>
    <a:ln>
      <a:noFill/>
      <a:round/>
    </a:ln>
  </c:spPr>
  <c:txPr>
    <a:bodyPr/>
    <a:lstStyle/>
    <a:p>
      <a:pPr>
        <a:defRPr sz="700" b="0" i="0" u="none" baseline="0">
          <a:solidFill>
            <a:srgbClr val="000000"/>
          </a:solidFill>
          <a:latin typeface="Arial"/>
          <a:ea typeface="Arial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8.6851945230984051E-2"/>
          <c:y val="0.16519485191254646"/>
          <c:w val="0.88397928707187468"/>
          <c:h val="0.809424437427555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'29'!$H$6</c:f>
              <c:strCache>
                <c:ptCount val="1"/>
                <c:pt idx="0">
                  <c:v>Agr+estratt.</c:v>
                </c:pt>
              </c:strCache>
            </c:strRef>
          </c:tx>
          <c:spPr>
            <a:solidFill>
              <a:srgbClr val="C6E0B3"/>
            </a:solidFill>
            <a:ln>
              <a:noFill/>
              <a:round/>
            </a:ln>
          </c:spPr>
          <c:invertIfNegative val="1"/>
          <c:cat>
            <c:strRef>
              <c:f>'29'!$I$5:$L$5</c:f>
              <c:strCache>
                <c:ptCount val="4"/>
                <c:pt idx="0">
                  <c:v>Italia</c:v>
                </c:pt>
                <c:pt idx="1">
                  <c:v>Francia</c:v>
                </c:pt>
                <c:pt idx="2">
                  <c:v>Germania</c:v>
                </c:pt>
                <c:pt idx="3">
                  <c:v>Spagna</c:v>
                </c:pt>
              </c:strCache>
            </c:strRef>
          </c:cat>
          <c:val>
            <c:numRef>
              <c:f>'29'!$I$6:$L$6</c:f>
              <c:numCache>
                <c:formatCode>0.0</c:formatCode>
                <c:ptCount val="4"/>
                <c:pt idx="0">
                  <c:v>0.67557567997401602</c:v>
                </c:pt>
                <c:pt idx="1">
                  <c:v>7.7245663227218504</c:v>
                </c:pt>
                <c:pt idx="2">
                  <c:v>0.60019561931296095</c:v>
                </c:pt>
                <c:pt idx="3">
                  <c:v>0.67436158073105301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B4FF-9E47-A95C-EF6FB0B5117C}"/>
            </c:ext>
          </c:extLst>
        </c:ser>
        <c:ser>
          <c:idx val="1"/>
          <c:order val="1"/>
          <c:tx>
            <c:strRef>
              <c:f>'29'!$H$7</c:f>
              <c:strCache>
                <c:ptCount val="1"/>
                <c:pt idx="0">
                  <c:v>Manifattura</c:v>
                </c:pt>
              </c:strCache>
            </c:strRef>
          </c:tx>
          <c:spPr>
            <a:solidFill>
              <a:srgbClr val="002060"/>
            </a:solidFill>
            <a:ln>
              <a:noFill/>
              <a:round/>
            </a:ln>
          </c:spPr>
          <c:invertIfNegative val="1"/>
          <c:cat>
            <c:strRef>
              <c:f>'29'!$I$5:$L$5</c:f>
              <c:strCache>
                <c:ptCount val="4"/>
                <c:pt idx="0">
                  <c:v>Italia</c:v>
                </c:pt>
                <c:pt idx="1">
                  <c:v>Francia</c:v>
                </c:pt>
                <c:pt idx="2">
                  <c:v>Germania</c:v>
                </c:pt>
                <c:pt idx="3">
                  <c:v>Spagna</c:v>
                </c:pt>
              </c:strCache>
            </c:strRef>
          </c:cat>
          <c:val>
            <c:numRef>
              <c:f>'29'!$I$7:$L$7</c:f>
              <c:numCache>
                <c:formatCode>0.0</c:formatCode>
                <c:ptCount val="4"/>
                <c:pt idx="0">
                  <c:v>30.737994943768999</c:v>
                </c:pt>
                <c:pt idx="1">
                  <c:v>29.768317153324801</c:v>
                </c:pt>
                <c:pt idx="2">
                  <c:v>16.957907974239198</c:v>
                </c:pt>
                <c:pt idx="3">
                  <c:v>11.834422526857299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B4FF-9E47-A95C-EF6FB0B5117C}"/>
            </c:ext>
          </c:extLst>
        </c:ser>
        <c:ser>
          <c:idx val="2"/>
          <c:order val="2"/>
          <c:tx>
            <c:strRef>
              <c:f>'29'!$H$8</c:f>
              <c:strCache>
                <c:ptCount val="1"/>
                <c:pt idx="0">
                  <c:v>Elettr.-gas-acqua</c:v>
                </c:pt>
              </c:strCache>
            </c:strRef>
          </c:tx>
          <c:spPr>
            <a:solidFill>
              <a:srgbClr val="00B0F0"/>
            </a:solidFill>
            <a:ln>
              <a:noFill/>
              <a:round/>
            </a:ln>
          </c:spPr>
          <c:invertIfNegative val="1"/>
          <c:cat>
            <c:strRef>
              <c:f>'29'!$I$5:$L$5</c:f>
              <c:strCache>
                <c:ptCount val="4"/>
                <c:pt idx="0">
                  <c:v>Italia</c:v>
                </c:pt>
                <c:pt idx="1">
                  <c:v>Francia</c:v>
                </c:pt>
                <c:pt idx="2">
                  <c:v>Germania</c:v>
                </c:pt>
                <c:pt idx="3">
                  <c:v>Spagna</c:v>
                </c:pt>
              </c:strCache>
            </c:strRef>
          </c:cat>
          <c:val>
            <c:numRef>
              <c:f>'29'!$I$8:$L$8</c:f>
              <c:numCache>
                <c:formatCode>0.0</c:formatCode>
                <c:ptCount val="4"/>
                <c:pt idx="0">
                  <c:v>2.2664957495896401</c:v>
                </c:pt>
                <c:pt idx="1">
                  <c:v>7.5016776128512497</c:v>
                </c:pt>
                <c:pt idx="2">
                  <c:v>0.911831581086746</c:v>
                </c:pt>
                <c:pt idx="3">
                  <c:v>4.0801239553090403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B4FF-9E47-A95C-EF6FB0B5117C}"/>
            </c:ext>
          </c:extLst>
        </c:ser>
        <c:ser>
          <c:idx val="3"/>
          <c:order val="3"/>
          <c:tx>
            <c:strRef>
              <c:f>'29'!$H$9</c:f>
              <c:strCache>
                <c:ptCount val="1"/>
                <c:pt idx="0">
                  <c:v>Costruzioni</c:v>
                </c:pt>
              </c:strCache>
            </c:strRef>
          </c:tx>
          <c:spPr>
            <a:solidFill>
              <a:srgbClr val="FFC000"/>
            </a:solidFill>
            <a:ln>
              <a:noFill/>
              <a:round/>
            </a:ln>
          </c:spPr>
          <c:invertIfNegative val="1"/>
          <c:cat>
            <c:strRef>
              <c:f>'29'!$I$5:$L$5</c:f>
              <c:strCache>
                <c:ptCount val="4"/>
                <c:pt idx="0">
                  <c:v>Italia</c:v>
                </c:pt>
                <c:pt idx="1">
                  <c:v>Francia</c:v>
                </c:pt>
                <c:pt idx="2">
                  <c:v>Germania</c:v>
                </c:pt>
                <c:pt idx="3">
                  <c:v>Spagna</c:v>
                </c:pt>
              </c:strCache>
            </c:strRef>
          </c:cat>
          <c:val>
            <c:numRef>
              <c:f>'29'!$I$9:$L$9</c:f>
              <c:numCache>
                <c:formatCode>0.0</c:formatCode>
                <c:ptCount val="4"/>
                <c:pt idx="0">
                  <c:v>9.3693069925029704</c:v>
                </c:pt>
                <c:pt idx="1">
                  <c:v>1.82634204926357</c:v>
                </c:pt>
                <c:pt idx="2">
                  <c:v>0.13542332668566401</c:v>
                </c:pt>
                <c:pt idx="3">
                  <c:v>4.3231777946356198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3-B4FF-9E47-A95C-EF6FB0B5117C}"/>
            </c:ext>
          </c:extLst>
        </c:ser>
        <c:ser>
          <c:idx val="4"/>
          <c:order val="4"/>
          <c:tx>
            <c:strRef>
              <c:f>'29'!$H$10</c:f>
              <c:strCache>
                <c:ptCount val="1"/>
                <c:pt idx="0">
                  <c:v>Servizi</c:v>
                </c:pt>
              </c:strCache>
            </c:strRef>
          </c:tx>
          <c:spPr>
            <a:solidFill>
              <a:srgbClr val="FF0000"/>
            </a:solidFill>
            <a:ln>
              <a:noFill/>
              <a:round/>
            </a:ln>
          </c:spPr>
          <c:invertIfNegative val="1"/>
          <c:cat>
            <c:strRef>
              <c:f>'29'!$I$5:$L$5</c:f>
              <c:strCache>
                <c:ptCount val="4"/>
                <c:pt idx="0">
                  <c:v>Italia</c:v>
                </c:pt>
                <c:pt idx="1">
                  <c:v>Francia</c:v>
                </c:pt>
                <c:pt idx="2">
                  <c:v>Germania</c:v>
                </c:pt>
                <c:pt idx="3">
                  <c:v>Spagna</c:v>
                </c:pt>
              </c:strCache>
            </c:strRef>
          </c:cat>
          <c:val>
            <c:numRef>
              <c:f>'29'!$I$10:$L$10</c:f>
              <c:numCache>
                <c:formatCode>0.0</c:formatCode>
                <c:ptCount val="4"/>
                <c:pt idx="0">
                  <c:v>56.847827178354997</c:v>
                </c:pt>
                <c:pt idx="1">
                  <c:v>53.179096861838502</c:v>
                </c:pt>
                <c:pt idx="2">
                  <c:v>81.394641498675398</c:v>
                </c:pt>
                <c:pt idx="3">
                  <c:v>79.0879141424669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4-B4FF-9E47-A95C-EF6FB0B51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overlap val="100"/>
        <c:axId val="1111"/>
        <c:axId val="2222"/>
      </c:barChart>
      <c:catAx>
        <c:axId val="1111"/>
        <c:scaling>
          <c:orientation val="maxMin"/>
        </c:scaling>
        <c:delete val="0"/>
        <c:axPos val="l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low"/>
        <c:spPr>
          <a:noFill/>
          <a:ln>
            <a:noFill/>
            <a:round/>
          </a:ln>
        </c:spPr>
        <c:txPr>
          <a:bodyPr rot="0" vert="horz" anchor="ctr" anchorCtr="1"/>
          <a:lstStyle/>
          <a:p>
            <a:pPr>
              <a:defRPr sz="700" b="0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endParaRPr lang="it-IT"/>
          </a:p>
        </c:txPr>
        <c:crossAx val="2222"/>
        <c:crosses val="autoZero"/>
        <c:auto val="1"/>
        <c:lblAlgn val="ctr"/>
        <c:lblOffset val="0"/>
        <c:noMultiLvlLbl val="1"/>
      </c:catAx>
      <c:valAx>
        <c:axId val="2222"/>
        <c:scaling>
          <c:orientation val="minMax"/>
          <c:max val="100"/>
        </c:scaling>
        <c:delete val="0"/>
        <c:axPos val="b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title>
          <c:tx>
            <c:rich>
              <a:bodyPr rot="0" vert="horz" anchor="ctr" anchorCtr="1"/>
              <a:lstStyle/>
              <a:p>
                <a:pPr>
                  <a:defRPr sz="1000" b="0" i="0" u="none" baseline="0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r>
                  <a:rPr lang="ko-KR" altLang="en-US" sz="1000" b="0" i="0" u="none" baseline="0">
                    <a:solidFill>
                      <a:srgbClr val="000000"/>
                    </a:solidFill>
                    <a:latin typeface="Calibri"/>
                    <a:ea typeface="Calibri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0.95408680326063011"/>
              <c:y val="0.92739858467058711"/>
            </c:manualLayout>
          </c:layout>
          <c:overlay val="0"/>
          <c:spPr>
            <a:noFill/>
            <a:ln>
              <a:noFill/>
              <a:round/>
            </a:ln>
          </c:spPr>
        </c:title>
        <c:numFmt formatCode="0" sourceLinked="0"/>
        <c:majorTickMark val="none"/>
        <c:minorTickMark val="none"/>
        <c:tickLblPos val="nextTo"/>
        <c:spPr>
          <a:noFill/>
          <a:ln>
            <a:noFill/>
            <a:round/>
          </a:ln>
        </c:spPr>
        <c:txPr>
          <a:bodyPr/>
          <a:lstStyle/>
          <a:p>
            <a:pPr>
              <a:defRPr sz="700" b="0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endParaRPr lang="it-IT"/>
          </a:p>
        </c:txPr>
        <c:crossAx val="1111"/>
        <c:crosses val="max"/>
        <c:crossBetween val="between"/>
      </c:valAx>
      <c:spPr>
        <a:solidFill>
          <a:srgbClr val="EAEAEA">
            <a:alpha val="100000"/>
          </a:srgbClr>
        </a:solidFill>
        <a:ln w="9525" cap="flat">
          <a:solidFill>
            <a:srgbClr val="FFFFFF">
              <a:alpha val="100000"/>
            </a:srgbClr>
          </a:solidFill>
          <a:round/>
        </a:ln>
      </c:spPr>
    </c:plotArea>
    <c:legend>
      <c:legendPos val="t"/>
      <c:layout>
        <c:manualLayout>
          <c:xMode val="edge"/>
          <c:yMode val="edge"/>
          <c:x val="3.9207406060229676E-2"/>
          <c:y val="0"/>
          <c:w val="0.96079259393977035"/>
          <c:h val="6.9755385906710904E-2"/>
        </c:manualLayout>
      </c:layout>
      <c:overlay val="1"/>
      <c:spPr>
        <a:noFill/>
        <a:ln>
          <a:noFill/>
          <a:round/>
        </a:ln>
      </c:spPr>
      <c:txPr>
        <a:bodyPr rot="0" vert="horz" anchor="ctr" anchorCtr="1"/>
        <a:lstStyle/>
        <a:p>
          <a:pPr>
            <a:defRPr sz="700" b="0" i="0" u="none" baseline="0">
              <a:solidFill>
                <a:srgbClr val="000000"/>
              </a:solidFill>
              <a:latin typeface="Arial"/>
              <a:ea typeface="Arial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>
        <a:alpha val="100000"/>
      </a:srgbClr>
    </a:solidFill>
    <a:ln>
      <a:noFill/>
      <a:round/>
    </a:ln>
  </c:spPr>
  <c:txPr>
    <a:bodyPr/>
    <a:lstStyle/>
    <a:p>
      <a:pPr>
        <a:defRPr sz="700" b="0" i="0" u="none" baseline="0">
          <a:solidFill>
            <a:srgbClr val="000000"/>
          </a:solidFill>
          <a:latin typeface="Arial"/>
          <a:ea typeface="Arial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plotArea>
      <c:layout>
        <c:manualLayout>
          <c:xMode val="edge"/>
          <c:yMode val="edge"/>
          <c:x val="2.7070831402009405E-2"/>
          <c:y val="0.10987269474777846"/>
          <c:w val="0.94585833719598122"/>
          <c:h val="0.84901627759646991"/>
        </c:manualLayout>
      </c:layout>
      <c:lineChart>
        <c:grouping val="standard"/>
        <c:varyColors val="0"/>
        <c:ser>
          <c:idx val="0"/>
          <c:order val="0"/>
          <c:tx>
            <c:strRef>
              <c:f>'30'!$D$12</c:f>
              <c:strCache>
                <c:ptCount val="1"/>
                <c:pt idx="0">
                  <c:v>Addetti</c:v>
                </c:pt>
              </c:strCache>
            </c:strRef>
          </c:tx>
          <c:spPr>
            <a:ln w="28575">
              <a:solidFill>
                <a:srgbClr val="00B050">
                  <a:alpha val="100000"/>
                </a:srgbClr>
              </a:solidFill>
              <a:round/>
            </a:ln>
          </c:spPr>
          <c:marker>
            <c:symbol val="none"/>
          </c:marker>
          <c:cat>
            <c:numRef>
              <c:f>'30'!$C$13:$C$29</c:f>
              <c:numCache>
                <c:formatCode>General</c:formatCod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numCache>
            </c:numRef>
          </c:cat>
          <c:val>
            <c:numRef>
              <c:f>'30'!$D$13:$D$29</c:f>
              <c:numCache>
                <c:formatCode>0.0</c:formatCode>
                <c:ptCount val="17"/>
                <c:pt idx="0">
                  <c:v>6.8</c:v>
                </c:pt>
                <c:pt idx="1">
                  <c:v>6.9880195780020697</c:v>
                </c:pt>
                <c:pt idx="2">
                  <c:v>7</c:v>
                </c:pt>
                <c:pt idx="3">
                  <c:v>7.0729635179006696</c:v>
                </c:pt>
                <c:pt idx="4">
                  <c:v>7.0754871896153197</c:v>
                </c:pt>
                <c:pt idx="5">
                  <c:v>6.9578687943147299</c:v>
                </c:pt>
                <c:pt idx="6">
                  <c:v>6.8</c:v>
                </c:pt>
                <c:pt idx="7">
                  <c:v>7.10007885684304</c:v>
                </c:pt>
                <c:pt idx="8">
                  <c:v>7.1163612663171598</c:v>
                </c:pt>
                <c:pt idx="9">
                  <c:v>7.1355754714075799</c:v>
                </c:pt>
                <c:pt idx="10">
                  <c:v>7.5780784671888997</c:v>
                </c:pt>
                <c:pt idx="11">
                  <c:v>7.7</c:v>
                </c:pt>
                <c:pt idx="12">
                  <c:v>7.8718585305021103</c:v>
                </c:pt>
                <c:pt idx="13">
                  <c:v>7.97641504722184</c:v>
                </c:pt>
                <c:pt idx="14">
                  <c:v>8.3475731320573505</c:v>
                </c:pt>
                <c:pt idx="15">
                  <c:v>8.69176702017098</c:v>
                </c:pt>
                <c:pt idx="16">
                  <c:v>8.7864466804387806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64-B647-B32B-F69FBB06AA1D}"/>
            </c:ext>
          </c:extLst>
        </c:ser>
        <c:ser>
          <c:idx val="1"/>
          <c:order val="1"/>
          <c:tx>
            <c:strRef>
              <c:f>'30'!$E$12</c:f>
              <c:strCache>
                <c:ptCount val="1"/>
                <c:pt idx="0">
                  <c:v>Fatturato</c:v>
                </c:pt>
              </c:strCache>
            </c:strRef>
          </c:tx>
          <c:spPr>
            <a:ln w="28575">
              <a:solidFill>
                <a:srgbClr val="FFC000">
                  <a:alpha val="100000"/>
                </a:srgbClr>
              </a:solidFill>
              <a:round/>
            </a:ln>
          </c:spPr>
          <c:marker>
            <c:symbol val="none"/>
          </c:marker>
          <c:cat>
            <c:numRef>
              <c:f>'30'!$C$13:$C$29</c:f>
              <c:numCache>
                <c:formatCode>General</c:formatCod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numCache>
            </c:numRef>
          </c:cat>
          <c:val>
            <c:numRef>
              <c:f>'30'!$E$13:$E$29</c:f>
              <c:numCache>
                <c:formatCode>0.0</c:formatCode>
                <c:ptCount val="17"/>
                <c:pt idx="0">
                  <c:v>15.3</c:v>
                </c:pt>
                <c:pt idx="1">
                  <c:v>14.592176700986901</c:v>
                </c:pt>
                <c:pt idx="2">
                  <c:v>15.6</c:v>
                </c:pt>
                <c:pt idx="3">
                  <c:v>15.952124273625101</c:v>
                </c:pt>
                <c:pt idx="4">
                  <c:v>15.6644941191617</c:v>
                </c:pt>
                <c:pt idx="5">
                  <c:v>16.784541654997199</c:v>
                </c:pt>
                <c:pt idx="6">
                  <c:v>16.100000000000001</c:v>
                </c:pt>
                <c:pt idx="7">
                  <c:v>16.4130107329824</c:v>
                </c:pt>
                <c:pt idx="8">
                  <c:v>16.600947469240701</c:v>
                </c:pt>
                <c:pt idx="9">
                  <c:v>16.720204244741701</c:v>
                </c:pt>
                <c:pt idx="10">
                  <c:v>17.7868792801995</c:v>
                </c:pt>
                <c:pt idx="11">
                  <c:v>18.399999999999999</c:v>
                </c:pt>
                <c:pt idx="12">
                  <c:v>18.273509585682799</c:v>
                </c:pt>
                <c:pt idx="13">
                  <c:v>18.488284202569901</c:v>
                </c:pt>
                <c:pt idx="14">
                  <c:v>18.5708625462035</c:v>
                </c:pt>
                <c:pt idx="15">
                  <c:v>19.3264825054966</c:v>
                </c:pt>
                <c:pt idx="16">
                  <c:v>19.1210294725722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64-B647-B32B-F69FBB06AA1D}"/>
            </c:ext>
          </c:extLst>
        </c:ser>
        <c:ser>
          <c:idx val="2"/>
          <c:order val="2"/>
          <c:tx>
            <c:strRef>
              <c:f>'30'!$F$12</c:f>
              <c:strCache>
                <c:ptCount val="1"/>
                <c:pt idx="0">
                  <c:v>Val.agg.</c:v>
                </c:pt>
              </c:strCache>
            </c:strRef>
          </c:tx>
          <c:spPr>
            <a:ln w="28575">
              <a:solidFill>
                <a:srgbClr val="C00000">
                  <a:alpha val="100000"/>
                </a:srgbClr>
              </a:solidFill>
              <a:round/>
            </a:ln>
          </c:spPr>
          <c:marker>
            <c:symbol val="diamond"/>
            <c:size val="4"/>
            <c:spPr>
              <a:solidFill>
                <a:srgbClr val="C00000">
                  <a:alpha val="100000"/>
                </a:srgbClr>
              </a:solidFill>
              <a:ln w="9525" cap="flat">
                <a:solidFill>
                  <a:srgbClr val="C00000">
                    <a:alpha val="100000"/>
                  </a:srgbClr>
                </a:solidFill>
                <a:round/>
              </a:ln>
            </c:spPr>
          </c:marker>
          <c:cat>
            <c:numRef>
              <c:f>'30'!$C$13:$C$29</c:f>
              <c:numCache>
                <c:formatCode>General</c:formatCod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numCache>
            </c:numRef>
          </c:cat>
          <c:val>
            <c:numRef>
              <c:f>'30'!$F$13:$F$29</c:f>
              <c:numCache>
                <c:formatCode>0.0</c:formatCode>
                <c:ptCount val="17"/>
                <c:pt idx="0">
                  <c:v>11</c:v>
                </c:pt>
                <c:pt idx="1">
                  <c:v>10.8609192169786</c:v>
                </c:pt>
                <c:pt idx="2">
                  <c:v>11.6</c:v>
                </c:pt>
                <c:pt idx="3">
                  <c:v>12.007171507644101</c:v>
                </c:pt>
                <c:pt idx="4">
                  <c:v>12.3898578886149</c:v>
                </c:pt>
                <c:pt idx="5">
                  <c:v>12.583898994668299</c:v>
                </c:pt>
                <c:pt idx="6">
                  <c:v>13.1</c:v>
                </c:pt>
                <c:pt idx="7">
                  <c:v>13.396412515881</c:v>
                </c:pt>
                <c:pt idx="8">
                  <c:v>13.469478274781499</c:v>
                </c:pt>
                <c:pt idx="9">
                  <c:v>13.5770542235962</c:v>
                </c:pt>
                <c:pt idx="10">
                  <c:v>14.056674305769301</c:v>
                </c:pt>
                <c:pt idx="11">
                  <c:v>15.6</c:v>
                </c:pt>
                <c:pt idx="12">
                  <c:v>15.0831110199056</c:v>
                </c:pt>
                <c:pt idx="13">
                  <c:v>15.2515953229519</c:v>
                </c:pt>
                <c:pt idx="14">
                  <c:v>15.4676965628181</c:v>
                </c:pt>
                <c:pt idx="15">
                  <c:v>16.256890162340198</c:v>
                </c:pt>
                <c:pt idx="16">
                  <c:v>16.470607513128801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64-B647-B32B-F69FBB06AA1D}"/>
            </c:ext>
          </c:extLst>
        </c:ser>
        <c:ser>
          <c:idx val="3"/>
          <c:order val="3"/>
          <c:tx>
            <c:strRef>
              <c:f>'30'!$G$12</c:f>
              <c:strCache>
                <c:ptCount val="1"/>
                <c:pt idx="0">
                  <c:v>Spesa in R&amp;S</c:v>
                </c:pt>
              </c:strCache>
            </c:strRef>
          </c:tx>
          <c:spPr>
            <a:ln w="28575">
              <a:solidFill>
                <a:srgbClr val="A217C3">
                  <a:alpha val="100000"/>
                </a:srgbClr>
              </a:solidFill>
              <a:round/>
            </a:ln>
          </c:spPr>
          <c:marker>
            <c:symbol val="none"/>
          </c:marker>
          <c:cat>
            <c:numRef>
              <c:f>'30'!$C$13:$C$29</c:f>
              <c:numCache>
                <c:formatCode>General</c:formatCod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numCache>
            </c:numRef>
          </c:cat>
          <c:val>
            <c:numRef>
              <c:f>'30'!$G$13:$G$29</c:f>
              <c:numCache>
                <c:formatCode>0.0</c:formatCode>
                <c:ptCount val="17"/>
                <c:pt idx="0">
                  <c:v>25.9</c:v>
                </c:pt>
                <c:pt idx="1">
                  <c:v>25.212113542918399</c:v>
                </c:pt>
                <c:pt idx="2">
                  <c:v>26.6</c:v>
                </c:pt>
                <c:pt idx="3">
                  <c:v>27.3912133873512</c:v>
                </c:pt>
                <c:pt idx="4">
                  <c:v>24.6</c:v>
                </c:pt>
                <c:pt idx="5">
                  <c:v>24.531066822977699</c:v>
                </c:pt>
                <c:pt idx="6">
                  <c:v>24.4</c:v>
                </c:pt>
                <c:pt idx="7">
                  <c:v>24.2261849764391</c:v>
                </c:pt>
                <c:pt idx="8">
                  <c:v>23.5829791707217</c:v>
                </c:pt>
                <c:pt idx="9">
                  <c:v>23.328598661538301</c:v>
                </c:pt>
                <c:pt idx="10">
                  <c:v>23.940578645488198</c:v>
                </c:pt>
                <c:pt idx="11">
                  <c:v>25.1</c:v>
                </c:pt>
                <c:pt idx="12">
                  <c:v>25.5209932013158</c:v>
                </c:pt>
                <c:pt idx="13">
                  <c:v>22.363680692766199</c:v>
                </c:pt>
                <c:pt idx="14">
                  <c:v>23.552784206888798</c:v>
                </c:pt>
                <c:pt idx="15">
                  <c:v>25.966397021934899</c:v>
                </c:pt>
                <c:pt idx="16">
                  <c:v>26.8341081233159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64-B647-B32B-F69FBB06A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1"/>
        <c:axId val="2222"/>
      </c:lineChart>
      <c:catAx>
        <c:axId val="1111"/>
        <c:scaling>
          <c:orientation val="minMax"/>
        </c:scaling>
        <c:delete val="0"/>
        <c:axPos val="b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>
            <a:noFill/>
            <a:round/>
          </a:ln>
        </c:spPr>
        <c:txPr>
          <a:bodyPr rot="0" vert="horz" anchor="ctr" anchorCtr="1"/>
          <a:lstStyle/>
          <a:p>
            <a:pPr>
              <a:defRPr sz="700" b="0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endParaRPr lang="it-IT"/>
          </a:p>
        </c:txPr>
        <c:crossAx val="2222"/>
        <c:crosses val="autoZero"/>
        <c:auto val="1"/>
        <c:lblAlgn val="ctr"/>
        <c:lblOffset val="0"/>
        <c:noMultiLvlLbl val="1"/>
      </c:catAx>
      <c:valAx>
        <c:axId val="2222"/>
        <c:scaling>
          <c:orientation val="minMax"/>
          <c:max val="28"/>
          <c:min val="5"/>
        </c:scaling>
        <c:delete val="0"/>
        <c:axPos val="l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title>
          <c:tx>
            <c:rich>
              <a:bodyPr rot="0" vert="horz" anchor="ctr" anchorCtr="1"/>
              <a:lstStyle/>
              <a:p>
                <a:pPr>
                  <a:defRPr sz="700" b="0" i="0" u="none" baseline="0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r>
                  <a:rPr lang="ko-KR" altLang="en-US" sz="700" b="0" i="0" u="none" baseline="0">
                    <a:solidFill>
                      <a:srgbClr val="000000"/>
                    </a:solidFill>
                    <a:latin typeface="Calibri"/>
                    <a:ea typeface="Calibri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1.3570821033671887E-2"/>
              <c:y val="0.10446503591017765"/>
            </c:manualLayout>
          </c:layout>
          <c:overlay val="0"/>
          <c:spPr>
            <a:noFill/>
            <a:ln>
              <a:noFill/>
              <a:round/>
            </a:ln>
          </c:spPr>
        </c:title>
        <c:numFmt formatCode="0" sourceLinked="0"/>
        <c:majorTickMark val="none"/>
        <c:minorTickMark val="none"/>
        <c:tickLblPos val="nextTo"/>
        <c:spPr>
          <a:noFill/>
          <a:ln>
            <a:noFill/>
            <a:round/>
          </a:ln>
        </c:spPr>
        <c:txPr>
          <a:bodyPr/>
          <a:lstStyle/>
          <a:p>
            <a:pPr>
              <a:defRPr sz="700" b="0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endParaRPr lang="it-IT"/>
          </a:p>
        </c:txPr>
        <c:crossAx val="1111"/>
        <c:crosses val="autoZero"/>
        <c:crossBetween val="between"/>
        <c:majorUnit val="5"/>
      </c:valAx>
      <c:spPr>
        <a:solidFill>
          <a:srgbClr val="EAEAEA">
            <a:alpha val="100000"/>
          </a:srgbClr>
        </a:solidFill>
        <a:ln w="9525" cap="flat">
          <a:solidFill>
            <a:srgbClr val="FFFFFF">
              <a:alpha val="100000"/>
            </a:srgbClr>
          </a:solidFill>
          <a:round/>
        </a:ln>
      </c:spPr>
    </c:plotArea>
    <c:legend>
      <c:legendPos val="t"/>
      <c:layout>
        <c:manualLayout>
          <c:xMode val="edge"/>
          <c:yMode val="edge"/>
          <c:x val="0.15017721518987343"/>
          <c:y val="0"/>
          <c:w val="0.78827437834592484"/>
          <c:h val="0.11989344523267233"/>
        </c:manualLayout>
      </c:layout>
      <c:overlay val="1"/>
      <c:spPr>
        <a:noFill/>
        <a:ln>
          <a:noFill/>
          <a:round/>
        </a:ln>
      </c:spPr>
      <c:txPr>
        <a:bodyPr rot="0" vert="horz" anchor="ctr" anchorCtr="1"/>
        <a:lstStyle/>
        <a:p>
          <a:pPr>
            <a:defRPr sz="700" b="0" i="0" u="none" baseline="0">
              <a:solidFill>
                <a:srgbClr val="000000"/>
              </a:solidFill>
              <a:latin typeface="Arial"/>
              <a:ea typeface="Arial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>
        <a:alpha val="100000"/>
      </a:srgbClr>
    </a:solidFill>
    <a:ln>
      <a:noFill/>
      <a:round/>
    </a:ln>
  </c:spPr>
  <c:txPr>
    <a:bodyPr/>
    <a:lstStyle/>
    <a:p>
      <a:pPr>
        <a:defRPr sz="700" b="0" i="0" u="none" baseline="0">
          <a:solidFill>
            <a:srgbClr val="000000"/>
          </a:solidFill>
          <a:latin typeface="Arial"/>
          <a:ea typeface="Arial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3.1769117647058823E-2"/>
          <c:y val="9.2014435695538063E-2"/>
          <c:w val="0.93577042483660133"/>
          <c:h val="0.7594073084101478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'3'!$D$9</c:f>
              <c:strCache>
                <c:ptCount val="1"/>
                <c:pt idx="0">
                  <c:v>Esportazioni</c:v>
                </c:pt>
              </c:strCache>
            </c:strRef>
          </c:tx>
          <c:spPr>
            <a:solidFill>
              <a:srgbClr val="4472C4"/>
            </a:solidFill>
            <a:ln>
              <a:noFill/>
              <a:round/>
            </a:ln>
          </c:spPr>
          <c:invertIfNegative val="1"/>
          <c:dPt>
            <c:idx val="7"/>
            <c:invertIfNegative val="1"/>
            <c:bubble3D val="0"/>
            <c:spPr>
              <a:solidFill>
                <a:srgbClr val="002060">
                  <a:alpha val="100000"/>
                </a:srgbClr>
              </a:solidFill>
              <a:ln>
                <a:noFill/>
                <a:round/>
              </a:ln>
            </c:spPr>
            <c:extLst>
              <c:ext xmlns:c16="http://schemas.microsoft.com/office/drawing/2014/chart" uri="{C3380CC4-5D6E-409C-BE32-E72D297353CC}">
                <c16:uniqueId val="{00000001-A24A-1B41-AFEB-1C823C1D6FA4}"/>
              </c:ext>
            </c:extLst>
          </c:dPt>
          <c:cat>
            <c:strRef>
              <c:f>'3'!$C$10:$C$17</c:f>
              <c:strCache>
                <c:ptCount val="8"/>
                <c:pt idx="0">
                  <c:v>Regno di 
Sardegna</c:v>
                </c:pt>
                <c:pt idx="1">
                  <c:v>Lombardo
-Veneto</c:v>
                </c:pt>
                <c:pt idx="2">
                  <c:v>Ducati</c:v>
                </c:pt>
                <c:pt idx="3">
                  <c:v>Toscana</c:v>
                </c:pt>
                <c:pt idx="4">
                  <c:v>Stati 
pontifici</c:v>
                </c:pt>
                <c:pt idx="5">
                  <c:v>Sud</c:v>
                </c:pt>
                <c:pt idx="6">
                  <c:v>Sicilia</c:v>
                </c:pt>
                <c:pt idx="7">
                  <c:v>ITALIA</c:v>
                </c:pt>
              </c:strCache>
            </c:strRef>
          </c:cat>
          <c:val>
            <c:numRef>
              <c:f>'3'!$D$10:$D$17</c:f>
              <c:numCache>
                <c:formatCode>0.0</c:formatCode>
                <c:ptCount val="8"/>
                <c:pt idx="0">
                  <c:v>12.9</c:v>
                </c:pt>
                <c:pt idx="1">
                  <c:v>15.9</c:v>
                </c:pt>
                <c:pt idx="2">
                  <c:v>46.8</c:v>
                </c:pt>
                <c:pt idx="3">
                  <c:v>23.6</c:v>
                </c:pt>
                <c:pt idx="4">
                  <c:v>18.8</c:v>
                </c:pt>
                <c:pt idx="5">
                  <c:v>27</c:v>
                </c:pt>
                <c:pt idx="6">
                  <c:v>4.5999999999999996</c:v>
                </c:pt>
                <c:pt idx="7">
                  <c:v>18.399999999999999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A24A-1B41-AFEB-1C823C1D6FA4}"/>
            </c:ext>
          </c:extLst>
        </c:ser>
        <c:ser>
          <c:idx val="0"/>
          <c:order val="1"/>
          <c:tx>
            <c:strRef>
              <c:f>'3'!$E$9</c:f>
              <c:strCache>
                <c:ptCount val="1"/>
                <c:pt idx="0">
                  <c:v>Importazioni</c:v>
                </c:pt>
              </c:strCache>
            </c:strRef>
          </c:tx>
          <c:spPr>
            <a:solidFill>
              <a:srgbClr val="FFC000"/>
            </a:solidFill>
            <a:ln>
              <a:noFill/>
              <a:round/>
            </a:ln>
          </c:spPr>
          <c:invertIfNegative val="1"/>
          <c:dPt>
            <c:idx val="7"/>
            <c:invertIfNegative val="1"/>
            <c:bubble3D val="0"/>
            <c:spPr>
              <a:solidFill>
                <a:srgbClr val="ED7D31">
                  <a:alpha val="100000"/>
                </a:srgbClr>
              </a:solidFill>
              <a:ln>
                <a:noFill/>
                <a:round/>
              </a:ln>
            </c:spPr>
            <c:extLst>
              <c:ext xmlns:c16="http://schemas.microsoft.com/office/drawing/2014/chart" uri="{C3380CC4-5D6E-409C-BE32-E72D297353CC}">
                <c16:uniqueId val="{00000004-A24A-1B41-AFEB-1C823C1D6FA4}"/>
              </c:ext>
            </c:extLst>
          </c:dPt>
          <c:cat>
            <c:strRef>
              <c:f>'3'!$C$10:$C$17</c:f>
              <c:strCache>
                <c:ptCount val="8"/>
                <c:pt idx="0">
                  <c:v>Regno di 
Sardegna</c:v>
                </c:pt>
                <c:pt idx="1">
                  <c:v>Lombardo
-Veneto</c:v>
                </c:pt>
                <c:pt idx="2">
                  <c:v>Ducati</c:v>
                </c:pt>
                <c:pt idx="3">
                  <c:v>Toscana</c:v>
                </c:pt>
                <c:pt idx="4">
                  <c:v>Stati 
pontifici</c:v>
                </c:pt>
                <c:pt idx="5">
                  <c:v>Sud</c:v>
                </c:pt>
                <c:pt idx="6">
                  <c:v>Sicilia</c:v>
                </c:pt>
                <c:pt idx="7">
                  <c:v>ITALIA</c:v>
                </c:pt>
              </c:strCache>
            </c:strRef>
          </c:cat>
          <c:val>
            <c:numRef>
              <c:f>'3'!$E$10:$E$17</c:f>
              <c:numCache>
                <c:formatCode>0.0</c:formatCode>
                <c:ptCount val="8"/>
                <c:pt idx="0">
                  <c:v>18.100000000000001</c:v>
                </c:pt>
                <c:pt idx="1">
                  <c:v>17.7</c:v>
                </c:pt>
                <c:pt idx="2">
                  <c:v>37.299999999999997</c:v>
                </c:pt>
                <c:pt idx="3">
                  <c:v>8.6999999999999993</c:v>
                </c:pt>
                <c:pt idx="4">
                  <c:v>16.100000000000001</c:v>
                </c:pt>
                <c:pt idx="5">
                  <c:v>15.1</c:v>
                </c:pt>
                <c:pt idx="6">
                  <c:v>8.9</c:v>
                </c:pt>
                <c:pt idx="7">
                  <c:v>17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5-A24A-1B41-AFEB-1C823C1D6F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1111"/>
        <c:axId val="2222"/>
      </c:barChart>
      <c:catAx>
        <c:axId val="1111"/>
        <c:scaling>
          <c:orientation val="minMax"/>
        </c:scaling>
        <c:delete val="0"/>
        <c:axPos val="b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>
            <a:solidFill>
              <a:srgbClr val="D9D9D9">
                <a:alpha val="100000"/>
              </a:srgbClr>
            </a:solidFill>
            <a:round/>
          </a:ln>
        </c:spPr>
        <c:txPr>
          <a:bodyPr rot="0" vert="horz" anchor="ctr" anchorCtr="1"/>
          <a:lstStyle/>
          <a:p>
            <a:pPr>
              <a:defRPr sz="700" b="0" i="0" u="none" baseline="0">
                <a:solidFill>
                  <a:srgbClr val="595959"/>
                </a:solidFill>
                <a:latin typeface="Arial"/>
                <a:ea typeface="Arial"/>
              </a:defRPr>
            </a:pPr>
            <a:endParaRPr lang="it-IT"/>
          </a:p>
        </c:txPr>
        <c:crossAx val="2222"/>
        <c:crosses val="autoZero"/>
        <c:auto val="1"/>
        <c:lblAlgn val="ctr"/>
        <c:lblOffset val="100"/>
        <c:noMultiLvlLbl val="1"/>
      </c:catAx>
      <c:valAx>
        <c:axId val="2222"/>
        <c:scaling>
          <c:orientation val="minMax"/>
        </c:scaling>
        <c:delete val="0"/>
        <c:axPos val="l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title>
          <c:tx>
            <c:rich>
              <a:bodyPr rot="0" vert="horz" anchor="ctr" anchorCtr="1"/>
              <a:lstStyle/>
              <a:p>
                <a:pPr>
                  <a:defRPr sz="1000" b="0" i="0" u="none" baseline="0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r>
                  <a:rPr lang="ko-KR" altLang="en-US" sz="1000" b="0" i="0" u="none" baseline="0">
                    <a:solidFill>
                      <a:srgbClr val="000000"/>
                    </a:solidFill>
                    <a:latin typeface="Calibri"/>
                    <a:ea typeface="Calibri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7.3545751633986931E-4"/>
              <c:y val="3.9370370370370653E-3"/>
            </c:manualLayout>
          </c:layout>
          <c:overlay val="0"/>
          <c:spPr>
            <a:noFill/>
            <a:ln>
              <a:noFill/>
              <a:round/>
            </a:ln>
          </c:spPr>
        </c:title>
        <c:numFmt formatCode="0" sourceLinked="0"/>
        <c:majorTickMark val="none"/>
        <c:minorTickMark val="none"/>
        <c:tickLblPos val="nextTo"/>
        <c:spPr>
          <a:noFill/>
          <a:ln>
            <a:noFill/>
            <a:round/>
          </a:ln>
        </c:spPr>
        <c:txPr>
          <a:bodyPr/>
          <a:lstStyle/>
          <a:p>
            <a:pPr>
              <a:defRPr sz="700" b="0" i="0" u="none" baseline="0">
                <a:solidFill>
                  <a:srgbClr val="595959"/>
                </a:solidFill>
                <a:latin typeface="Arial"/>
                <a:ea typeface="Arial"/>
              </a:defRPr>
            </a:pPr>
            <a:endParaRPr lang="it-IT"/>
          </a:p>
        </c:txPr>
        <c:crossAx val="1111"/>
        <c:crosses val="autoZero"/>
        <c:crossBetween val="between"/>
        <c:majorUnit val="10"/>
      </c:valAx>
      <c:spPr>
        <a:solidFill>
          <a:srgbClr val="E7E6E6">
            <a:alpha val="100000"/>
          </a:srgbClr>
        </a:solidFill>
        <a:ln>
          <a:noFill/>
          <a:round/>
        </a:ln>
      </c:spPr>
    </c:plotArea>
    <c:legend>
      <c:legendPos val="b"/>
      <c:layout>
        <c:manualLayout>
          <c:xMode val="edge"/>
          <c:yMode val="edge"/>
          <c:x val="0.20224566286590862"/>
          <c:y val="5.781452488319936E-4"/>
          <c:w val="0.62450071313991418"/>
          <c:h val="9.8175255267952594E-2"/>
        </c:manualLayout>
      </c:layout>
      <c:overlay val="1"/>
      <c:spPr>
        <a:noFill/>
        <a:ln>
          <a:noFill/>
          <a:round/>
        </a:ln>
      </c:spPr>
      <c:txPr>
        <a:bodyPr rot="0" vert="horz" anchor="ctr" anchorCtr="1"/>
        <a:lstStyle/>
        <a:p>
          <a:pPr>
            <a:defRPr sz="700" b="0" i="0" u="none" baseline="0">
              <a:solidFill>
                <a:srgbClr val="595959"/>
              </a:solidFill>
              <a:latin typeface="Arial"/>
              <a:ea typeface="Arial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>
        <a:alpha val="100000"/>
      </a:srgbClr>
    </a:solidFill>
    <a:ln w="9525" cap="flat">
      <a:solidFill>
        <a:srgbClr val="D9D9D9">
          <a:alpha val="100000"/>
        </a:srgbClr>
      </a:solidFill>
      <a:round/>
    </a:ln>
  </c:spPr>
  <c:txPr>
    <a:bodyPr/>
    <a:lstStyle/>
    <a:p>
      <a:pPr>
        <a:defRPr sz="700" b="0" i="0" u="none" baseline="0">
          <a:solidFill>
            <a:srgbClr val="000000"/>
          </a:solidFill>
          <a:latin typeface="Arial"/>
          <a:ea typeface="Arial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plotArea>
      <c:layout>
        <c:manualLayout>
          <c:xMode val="edge"/>
          <c:yMode val="edge"/>
          <c:x val="2.7097768827518142E-2"/>
          <c:y val="0.1116751269035533"/>
          <c:w val="0.94580446234496374"/>
          <c:h val="0.862944162436548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'30'!$D$6</c:f>
              <c:strCache>
                <c:ptCount val="1"/>
                <c:pt idx="0">
                  <c:v>Italia</c:v>
                </c:pt>
              </c:strCache>
            </c:strRef>
          </c:tx>
          <c:spPr>
            <a:solidFill>
              <a:srgbClr val="00324B"/>
            </a:solidFill>
            <a:ln w="3175" cap="flat">
              <a:solidFill>
                <a:srgbClr val="00324B">
                  <a:alpha val="100000"/>
                </a:srgbClr>
              </a:solidFill>
              <a:round/>
            </a:ln>
          </c:spPr>
          <c:invertIfNegative val="1"/>
          <c:cat>
            <c:strRef>
              <c:f>'30'!$C$7:$C$8</c:f>
              <c:strCache>
                <c:ptCount val="2"/>
                <c:pt idx="0">
                  <c:v>Export</c:v>
                </c:pt>
                <c:pt idx="1">
                  <c:v>Import</c:v>
                </c:pt>
              </c:strCache>
            </c:strRef>
          </c:cat>
          <c:val>
            <c:numRef>
              <c:f>'30'!$D$7:$D$8</c:f>
              <c:numCache>
                <c:formatCode>0.0</c:formatCode>
                <c:ptCount val="2"/>
                <c:pt idx="0">
                  <c:v>28.863423700929498</c:v>
                </c:pt>
                <c:pt idx="1">
                  <c:v>44.420262321292903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 cap="flat">
                    <a:solidFill>
                      <a:srgbClr val="00324B">
                        <a:alpha val="100000"/>
                      </a:srgbClr>
                    </a:solidFill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E85B-344E-8A17-6CC6F281874F}"/>
            </c:ext>
          </c:extLst>
        </c:ser>
        <c:ser>
          <c:idx val="1"/>
          <c:order val="1"/>
          <c:tx>
            <c:strRef>
              <c:f>'30'!$E$6</c:f>
              <c:strCache>
                <c:ptCount val="1"/>
                <c:pt idx="0">
                  <c:v>Germania</c:v>
                </c:pt>
              </c:strCache>
            </c:strRef>
          </c:tx>
          <c:spPr>
            <a:solidFill>
              <a:srgbClr val="FABB00"/>
            </a:solidFill>
            <a:ln w="3175" cap="flat">
              <a:solidFill>
                <a:srgbClr val="FABB00">
                  <a:alpha val="100000"/>
                </a:srgbClr>
              </a:solidFill>
              <a:round/>
            </a:ln>
          </c:spPr>
          <c:invertIfNegative val="1"/>
          <c:cat>
            <c:strRef>
              <c:f>'30'!$C$7:$C$8</c:f>
              <c:strCache>
                <c:ptCount val="2"/>
                <c:pt idx="0">
                  <c:v>Export</c:v>
                </c:pt>
                <c:pt idx="1">
                  <c:v>Import</c:v>
                </c:pt>
              </c:strCache>
            </c:strRef>
          </c:cat>
          <c:val>
            <c:numRef>
              <c:f>'30'!$E$7:$E$8</c:f>
              <c:numCache>
                <c:formatCode>0.0</c:formatCode>
                <c:ptCount val="2"/>
                <c:pt idx="0">
                  <c:v>30.488097396661299</c:v>
                </c:pt>
                <c:pt idx="1">
                  <c:v>41.341000657576501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 cap="flat">
                    <a:solidFill>
                      <a:srgbClr val="FABB00">
                        <a:alpha val="100000"/>
                      </a:srgbClr>
                    </a:solidFill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E85B-344E-8A17-6CC6F281874F}"/>
            </c:ext>
          </c:extLst>
        </c:ser>
        <c:ser>
          <c:idx val="2"/>
          <c:order val="2"/>
          <c:tx>
            <c:strRef>
              <c:f>'30'!$F$6</c:f>
              <c:strCache>
                <c:ptCount val="1"/>
                <c:pt idx="0">
                  <c:v>Francia</c:v>
                </c:pt>
              </c:strCache>
            </c:strRef>
          </c:tx>
          <c:spPr>
            <a:solidFill>
              <a:srgbClr val="538DD5"/>
            </a:solidFill>
            <a:ln w="19050" cap="flat">
              <a:solidFill>
                <a:srgbClr val="538DD5">
                  <a:alpha val="100000"/>
                </a:srgbClr>
              </a:solidFill>
              <a:round/>
            </a:ln>
          </c:spPr>
          <c:invertIfNegative val="1"/>
          <c:cat>
            <c:strRef>
              <c:f>'30'!$C$7:$C$8</c:f>
              <c:strCache>
                <c:ptCount val="2"/>
                <c:pt idx="0">
                  <c:v>Export</c:v>
                </c:pt>
                <c:pt idx="1">
                  <c:v>Import</c:v>
                </c:pt>
              </c:strCache>
            </c:strRef>
          </c:cat>
          <c:val>
            <c:numRef>
              <c:f>'30'!$F$7:$F$8</c:f>
              <c:numCache>
                <c:formatCode>0.0</c:formatCode>
                <c:ptCount val="2"/>
                <c:pt idx="0">
                  <c:v>32.984963419027402</c:v>
                </c:pt>
                <c:pt idx="1">
                  <c:v>47.206378039661701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19050" cap="flat">
                    <a:solidFill>
                      <a:srgbClr val="538DD5">
                        <a:alpha val="100000"/>
                      </a:srgbClr>
                    </a:solidFill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E85B-344E-8A17-6CC6F281874F}"/>
            </c:ext>
          </c:extLst>
        </c:ser>
        <c:ser>
          <c:idx val="3"/>
          <c:order val="3"/>
          <c:tx>
            <c:strRef>
              <c:f>'30'!$G$6</c:f>
              <c:strCache>
                <c:ptCount val="1"/>
                <c:pt idx="0">
                  <c:v>Spagna</c:v>
                </c:pt>
              </c:strCache>
            </c:strRef>
          </c:tx>
          <c:spPr>
            <a:solidFill>
              <a:srgbClr val="C1002A"/>
            </a:solidFill>
            <a:ln w="19050" cap="flat">
              <a:solidFill>
                <a:srgbClr val="C1002A">
                  <a:alpha val="100000"/>
                </a:srgbClr>
              </a:solidFill>
              <a:round/>
            </a:ln>
          </c:spPr>
          <c:invertIfNegative val="1"/>
          <c:cat>
            <c:strRef>
              <c:f>'30'!$C$7:$C$8</c:f>
              <c:strCache>
                <c:ptCount val="2"/>
                <c:pt idx="0">
                  <c:v>Export</c:v>
                </c:pt>
                <c:pt idx="1">
                  <c:v>Import</c:v>
                </c:pt>
              </c:strCache>
            </c:strRef>
          </c:cat>
          <c:val>
            <c:numRef>
              <c:f>'30'!$G$7:$G$8</c:f>
              <c:numCache>
                <c:formatCode>0.0</c:formatCode>
                <c:ptCount val="2"/>
                <c:pt idx="0">
                  <c:v>40.435842720961404</c:v>
                </c:pt>
                <c:pt idx="1">
                  <c:v>52.489258100389399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19050" cap="flat">
                    <a:solidFill>
                      <a:srgbClr val="C1002A">
                        <a:alpha val="100000"/>
                      </a:srgbClr>
                    </a:solidFill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3-E85B-344E-8A17-6CC6F28187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1111"/>
        <c:axId val="2222"/>
      </c:barChart>
      <c:catAx>
        <c:axId val="1111"/>
        <c:scaling>
          <c:orientation val="minMax"/>
        </c:scaling>
        <c:delete val="0"/>
        <c:axPos val="b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low"/>
        <c:spPr>
          <a:noFill/>
          <a:ln>
            <a:noFill/>
            <a:round/>
          </a:ln>
        </c:spPr>
        <c:txPr>
          <a:bodyPr rot="0" vert="horz" anchor="ctr" anchorCtr="1"/>
          <a:lstStyle/>
          <a:p>
            <a:pPr>
              <a:defRPr sz="700" b="0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endParaRPr lang="it-IT"/>
          </a:p>
        </c:txPr>
        <c:crossAx val="2222"/>
        <c:crosses val="autoZero"/>
        <c:auto val="1"/>
        <c:lblAlgn val="ctr"/>
        <c:lblOffset val="0"/>
        <c:noMultiLvlLbl val="1"/>
      </c:catAx>
      <c:valAx>
        <c:axId val="2222"/>
        <c:scaling>
          <c:orientation val="minMax"/>
        </c:scaling>
        <c:delete val="0"/>
        <c:axPos val="l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title>
          <c:tx>
            <c:rich>
              <a:bodyPr rot="0" vert="horz" anchor="ctr" anchorCtr="1"/>
              <a:lstStyle/>
              <a:p>
                <a:pPr>
                  <a:defRPr sz="1000" b="0" i="0" u="none" baseline="0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r>
                  <a:rPr lang="ko-KR" altLang="en-US" sz="1000" b="0" i="0" u="none" baseline="0">
                    <a:solidFill>
                      <a:srgbClr val="000000"/>
                    </a:solidFill>
                    <a:latin typeface="Calibri"/>
                    <a:ea typeface="Calibri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2.7097768827518142E-2"/>
              <c:y val="5.5233502538071071E-2"/>
            </c:manualLayout>
          </c:layout>
          <c:overlay val="0"/>
          <c:spPr>
            <a:noFill/>
            <a:ln>
              <a:noFill/>
              <a:round/>
            </a:ln>
          </c:spPr>
        </c:title>
        <c:numFmt formatCode="0" sourceLinked="0"/>
        <c:majorTickMark val="none"/>
        <c:minorTickMark val="none"/>
        <c:tickLblPos val="nextTo"/>
        <c:spPr>
          <a:noFill/>
          <a:ln>
            <a:noFill/>
            <a:round/>
          </a:ln>
        </c:spPr>
        <c:txPr>
          <a:bodyPr/>
          <a:lstStyle/>
          <a:p>
            <a:pPr>
              <a:defRPr sz="700" b="0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endParaRPr lang="it-IT"/>
          </a:p>
        </c:txPr>
        <c:crossAx val="1111"/>
        <c:crosses val="autoZero"/>
        <c:crossBetween val="between"/>
      </c:valAx>
      <c:spPr>
        <a:solidFill>
          <a:srgbClr val="EAEAEA">
            <a:alpha val="100000"/>
          </a:srgbClr>
        </a:solidFill>
        <a:ln w="9525" cap="flat">
          <a:solidFill>
            <a:srgbClr val="FFFFFF">
              <a:alpha val="100000"/>
            </a:srgbClr>
          </a:solidFill>
          <a:round/>
        </a:ln>
      </c:spPr>
    </c:plotArea>
    <c:legend>
      <c:legendPos val="t"/>
      <c:overlay val="0"/>
      <c:spPr>
        <a:noFill/>
        <a:ln>
          <a:noFill/>
          <a:round/>
        </a:ln>
      </c:spPr>
      <c:txPr>
        <a:bodyPr rot="0" vert="horz" anchor="ctr" anchorCtr="1"/>
        <a:lstStyle/>
        <a:p>
          <a:pPr>
            <a:defRPr sz="700" b="0" i="0" u="none" baseline="0">
              <a:solidFill>
                <a:srgbClr val="000000"/>
              </a:solidFill>
              <a:latin typeface="Arial"/>
              <a:ea typeface="Arial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>
        <a:alpha val="100000"/>
      </a:srgbClr>
    </a:solidFill>
    <a:ln>
      <a:noFill/>
      <a:round/>
    </a:ln>
  </c:spPr>
  <c:txPr>
    <a:bodyPr/>
    <a:lstStyle/>
    <a:p>
      <a:pPr>
        <a:defRPr sz="700" b="0" i="0" u="none" baseline="0">
          <a:solidFill>
            <a:srgbClr val="000000"/>
          </a:solidFill>
          <a:latin typeface="Arial"/>
          <a:ea typeface="Arial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0.11425867387014579"/>
          <c:y val="0.12690355329949238"/>
          <c:w val="0.83912945188420796"/>
          <c:h val="0.77553299492385785"/>
        </c:manualLayout>
      </c:layout>
      <c:barChart>
        <c:barDir val="bar"/>
        <c:grouping val="stacked"/>
        <c:varyColors val="0"/>
        <c:ser>
          <c:idx val="2"/>
          <c:order val="0"/>
          <c:tx>
            <c:strRef>
              <c:f>'31'!$B$9</c:f>
              <c:strCache>
                <c:ptCount val="1"/>
                <c:pt idx="0">
                  <c:v>USA</c:v>
                </c:pt>
              </c:strCache>
            </c:strRef>
          </c:tx>
          <c:spPr>
            <a:solidFill>
              <a:srgbClr val="FF0000"/>
            </a:solidFill>
            <a:ln>
              <a:noFill/>
              <a:round/>
            </a:ln>
          </c:spPr>
          <c:invertIfNegative val="1"/>
          <c:cat>
            <c:strRef>
              <c:f>'31'!$C$8:$G$8</c:f>
              <c:strCache>
                <c:ptCount val="5"/>
                <c:pt idx="0">
                  <c:v>Imprese</c:v>
                </c:pt>
                <c:pt idx="1">
                  <c:v>Addetti</c:v>
                </c:pt>
                <c:pt idx="2">
                  <c:v>Fatturato*</c:v>
                </c:pt>
                <c:pt idx="3">
                  <c:v>Valore aggiunto*</c:v>
                </c:pt>
                <c:pt idx="4">
                  <c:v>Spesa R&amp;S</c:v>
                </c:pt>
              </c:strCache>
            </c:strRef>
          </c:cat>
          <c:val>
            <c:numRef>
              <c:f>'31'!$C$9:$G$9</c:f>
              <c:numCache>
                <c:formatCode>#,##0.0</c:formatCode>
                <c:ptCount val="5"/>
                <c:pt idx="0">
                  <c:v>14.7591324931226</c:v>
                </c:pt>
                <c:pt idx="1">
                  <c:v>20.961294329652201</c:v>
                </c:pt>
                <c:pt idx="2">
                  <c:v>28.063215982219202</c:v>
                </c:pt>
                <c:pt idx="3">
                  <c:v>20.693554415871201</c:v>
                </c:pt>
                <c:pt idx="4">
                  <c:v>21.399696895022199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E195-A343-B5B0-01D56BDB7E01}"/>
            </c:ext>
          </c:extLst>
        </c:ser>
        <c:ser>
          <c:idx val="0"/>
          <c:order val="1"/>
          <c:tx>
            <c:strRef>
              <c:f>'31'!$B$10</c:f>
              <c:strCache>
                <c:ptCount val="1"/>
                <c:pt idx="0">
                  <c:v>Francia </c:v>
                </c:pt>
              </c:strCache>
            </c:strRef>
          </c:tx>
          <c:spPr>
            <a:solidFill>
              <a:srgbClr val="5B9BD5"/>
            </a:solidFill>
            <a:ln>
              <a:noFill/>
              <a:round/>
            </a:ln>
          </c:spPr>
          <c:invertIfNegative val="1"/>
          <c:cat>
            <c:strRef>
              <c:f>'31'!$C$8:$G$8</c:f>
              <c:strCache>
                <c:ptCount val="5"/>
                <c:pt idx="0">
                  <c:v>Imprese</c:v>
                </c:pt>
                <c:pt idx="1">
                  <c:v>Addetti</c:v>
                </c:pt>
                <c:pt idx="2">
                  <c:v>Fatturato*</c:v>
                </c:pt>
                <c:pt idx="3">
                  <c:v>Valore aggiunto*</c:v>
                </c:pt>
                <c:pt idx="4">
                  <c:v>Spesa R&amp;S</c:v>
                </c:pt>
              </c:strCache>
            </c:strRef>
          </c:cat>
          <c:val>
            <c:numRef>
              <c:f>'31'!$C$10:$G$10</c:f>
              <c:numCache>
                <c:formatCode>#,##0.0</c:formatCode>
                <c:ptCount val="5"/>
                <c:pt idx="0">
                  <c:v>13.268504894120699</c:v>
                </c:pt>
                <c:pt idx="1">
                  <c:v>19.323145049571199</c:v>
                </c:pt>
                <c:pt idx="2">
                  <c:v>9.4797145521278807</c:v>
                </c:pt>
                <c:pt idx="3">
                  <c:v>17.373686371849399</c:v>
                </c:pt>
                <c:pt idx="4">
                  <c:v>17.4936545096106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E195-A343-B5B0-01D56BDB7E01}"/>
            </c:ext>
          </c:extLst>
        </c:ser>
        <c:ser>
          <c:idx val="1"/>
          <c:order val="2"/>
          <c:tx>
            <c:strRef>
              <c:f>'31'!$B$11</c:f>
              <c:strCache>
                <c:ptCount val="1"/>
                <c:pt idx="0">
                  <c:v>Germania</c:v>
                </c:pt>
              </c:strCache>
            </c:strRef>
          </c:tx>
          <c:spPr>
            <a:solidFill>
              <a:srgbClr val="FFC000"/>
            </a:solidFill>
            <a:ln>
              <a:noFill/>
              <a:round/>
            </a:ln>
          </c:spPr>
          <c:invertIfNegative val="1"/>
          <c:cat>
            <c:strRef>
              <c:f>'31'!$C$8:$G$8</c:f>
              <c:strCache>
                <c:ptCount val="5"/>
                <c:pt idx="0">
                  <c:v>Imprese</c:v>
                </c:pt>
                <c:pt idx="1">
                  <c:v>Addetti</c:v>
                </c:pt>
                <c:pt idx="2">
                  <c:v>Fatturato*</c:v>
                </c:pt>
                <c:pt idx="3">
                  <c:v>Valore aggiunto*</c:v>
                </c:pt>
                <c:pt idx="4">
                  <c:v>Spesa R&amp;S</c:v>
                </c:pt>
              </c:strCache>
            </c:strRef>
          </c:cat>
          <c:val>
            <c:numRef>
              <c:f>'31'!$C$11:$G$11</c:f>
              <c:numCache>
                <c:formatCode>#,##0.0</c:formatCode>
                <c:ptCount val="5"/>
                <c:pt idx="0">
                  <c:v>14.0426076386668</c:v>
                </c:pt>
                <c:pt idx="1">
                  <c:v>13.560797852192399</c:v>
                </c:pt>
                <c:pt idx="2">
                  <c:v>12.8761633238252</c:v>
                </c:pt>
                <c:pt idx="3">
                  <c:v>16.045374605318401</c:v>
                </c:pt>
                <c:pt idx="4">
                  <c:v>14.345472318054901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E195-A343-B5B0-01D56BDB7E01}"/>
            </c:ext>
          </c:extLst>
        </c:ser>
        <c:ser>
          <c:idx val="3"/>
          <c:order val="3"/>
          <c:tx>
            <c:strRef>
              <c:f>'31'!$B$12</c:f>
              <c:strCache>
                <c:ptCount val="1"/>
                <c:pt idx="0">
                  <c:v>R.Unito</c:v>
                </c:pt>
              </c:strCache>
            </c:strRef>
          </c:tx>
          <c:spPr>
            <a:solidFill>
              <a:srgbClr val="A217C3"/>
            </a:solidFill>
            <a:ln>
              <a:noFill/>
              <a:round/>
            </a:ln>
          </c:spPr>
          <c:invertIfNegative val="1"/>
          <c:cat>
            <c:strRef>
              <c:f>'31'!$C$8:$G$8</c:f>
              <c:strCache>
                <c:ptCount val="5"/>
                <c:pt idx="0">
                  <c:v>Imprese</c:v>
                </c:pt>
                <c:pt idx="1">
                  <c:v>Addetti</c:v>
                </c:pt>
                <c:pt idx="2">
                  <c:v>Fatturato*</c:v>
                </c:pt>
                <c:pt idx="3">
                  <c:v>Valore aggiunto*</c:v>
                </c:pt>
                <c:pt idx="4">
                  <c:v>Spesa R&amp;S</c:v>
                </c:pt>
              </c:strCache>
            </c:strRef>
          </c:cat>
          <c:val>
            <c:numRef>
              <c:f>'31'!$C$12:$G$12</c:f>
              <c:numCache>
                <c:formatCode>#,##0.0</c:formatCode>
                <c:ptCount val="5"/>
                <c:pt idx="0">
                  <c:v>13.274902437464</c:v>
                </c:pt>
                <c:pt idx="1">
                  <c:v>7.8809971887579602</c:v>
                </c:pt>
                <c:pt idx="2">
                  <c:v>7.4209582699496197</c:v>
                </c:pt>
                <c:pt idx="3">
                  <c:v>7.7228378748334601</c:v>
                </c:pt>
                <c:pt idx="4">
                  <c:v>9.0885526531953307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3-E195-A343-B5B0-01D56BDB7E01}"/>
            </c:ext>
          </c:extLst>
        </c:ser>
        <c:ser>
          <c:idx val="4"/>
          <c:order val="4"/>
          <c:tx>
            <c:strRef>
              <c:f>'31'!$B$13</c:f>
              <c:strCache>
                <c:ptCount val="1"/>
                <c:pt idx="0">
                  <c:v>Svizzera</c:v>
                </c:pt>
              </c:strCache>
            </c:strRef>
          </c:tx>
          <c:spPr>
            <a:solidFill>
              <a:srgbClr val="BFBFBF"/>
            </a:solidFill>
            <a:ln>
              <a:noFill/>
              <a:round/>
            </a:ln>
          </c:spPr>
          <c:invertIfNegative val="1"/>
          <c:cat>
            <c:strRef>
              <c:f>'31'!$C$8:$G$8</c:f>
              <c:strCache>
                <c:ptCount val="5"/>
                <c:pt idx="0">
                  <c:v>Imprese</c:v>
                </c:pt>
                <c:pt idx="1">
                  <c:v>Addetti</c:v>
                </c:pt>
                <c:pt idx="2">
                  <c:v>Fatturato*</c:v>
                </c:pt>
                <c:pt idx="3">
                  <c:v>Valore aggiunto*</c:v>
                </c:pt>
                <c:pt idx="4">
                  <c:v>Spesa R&amp;S</c:v>
                </c:pt>
              </c:strCache>
            </c:strRef>
          </c:cat>
          <c:val>
            <c:numRef>
              <c:f>'31'!$C$13:$G$13</c:f>
              <c:numCache>
                <c:formatCode>#,##0.0</c:formatCode>
                <c:ptCount val="5"/>
                <c:pt idx="0">
                  <c:v>8.1376751327490204</c:v>
                </c:pt>
                <c:pt idx="1">
                  <c:v>8.1932094824665196</c:v>
                </c:pt>
                <c:pt idx="2">
                  <c:v>8.7235087485238694</c:v>
                </c:pt>
                <c:pt idx="3">
                  <c:v>5.75523644394152</c:v>
                </c:pt>
                <c:pt idx="4">
                  <c:v>7.5936052242483996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4-E195-A343-B5B0-01D56BDB7E01}"/>
            </c:ext>
          </c:extLst>
        </c:ser>
        <c:ser>
          <c:idx val="5"/>
          <c:order val="5"/>
          <c:tx>
            <c:strRef>
              <c:f>'31'!$B$14</c:f>
              <c:strCache>
                <c:ptCount val="1"/>
                <c:pt idx="0">
                  <c:v>P.Bassi</c:v>
                </c:pt>
              </c:strCache>
            </c:strRef>
          </c:tx>
          <c:spPr>
            <a:solidFill>
              <a:srgbClr val="19DD8E"/>
            </a:solidFill>
            <a:ln>
              <a:noFill/>
              <a:round/>
            </a:ln>
          </c:spPr>
          <c:invertIfNegative val="1"/>
          <c:cat>
            <c:strRef>
              <c:f>'31'!$C$8:$G$8</c:f>
              <c:strCache>
                <c:ptCount val="5"/>
                <c:pt idx="0">
                  <c:v>Imprese</c:v>
                </c:pt>
                <c:pt idx="1">
                  <c:v>Addetti</c:v>
                </c:pt>
                <c:pt idx="2">
                  <c:v>Fatturato*</c:v>
                </c:pt>
                <c:pt idx="3">
                  <c:v>Valore aggiunto*</c:v>
                </c:pt>
                <c:pt idx="4">
                  <c:v>Spesa R&amp;S</c:v>
                </c:pt>
              </c:strCache>
            </c:strRef>
          </c:cat>
          <c:val>
            <c:numRef>
              <c:f>'31'!$C$14:$G$14</c:f>
              <c:numCache>
                <c:formatCode>#,##0.0</c:formatCode>
                <c:ptCount val="5"/>
                <c:pt idx="0">
                  <c:v>4.2607638666751999</c:v>
                </c:pt>
                <c:pt idx="1">
                  <c:v>6.5197116463173899</c:v>
                </c:pt>
                <c:pt idx="2">
                  <c:v>3.3946602511952899</c:v>
                </c:pt>
                <c:pt idx="3">
                  <c:v>4.7646487561825799</c:v>
                </c:pt>
                <c:pt idx="4">
                  <c:v>5.9506053885329404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5-E195-A343-B5B0-01D56BDB7E01}"/>
            </c:ext>
          </c:extLst>
        </c:ser>
        <c:ser>
          <c:idx val="6"/>
          <c:order val="6"/>
          <c:tx>
            <c:strRef>
              <c:f>'31'!$B$15</c:f>
              <c:strCache>
                <c:ptCount val="1"/>
                <c:pt idx="0">
                  <c:v>Giappone</c:v>
                </c:pt>
              </c:strCache>
            </c:strRef>
          </c:tx>
          <c:spPr>
            <a:solidFill>
              <a:srgbClr val="BF9000"/>
            </a:solidFill>
            <a:ln>
              <a:noFill/>
              <a:round/>
            </a:ln>
          </c:spPr>
          <c:invertIfNegative val="1"/>
          <c:cat>
            <c:strRef>
              <c:f>'31'!$C$8:$G$8</c:f>
              <c:strCache>
                <c:ptCount val="5"/>
                <c:pt idx="0">
                  <c:v>Imprese</c:v>
                </c:pt>
                <c:pt idx="1">
                  <c:v>Addetti</c:v>
                </c:pt>
                <c:pt idx="2">
                  <c:v>Fatturato*</c:v>
                </c:pt>
                <c:pt idx="3">
                  <c:v>Valore aggiunto*</c:v>
                </c:pt>
                <c:pt idx="4">
                  <c:v>Spesa R&amp;S</c:v>
                </c:pt>
              </c:strCache>
            </c:strRef>
          </c:cat>
          <c:val>
            <c:numRef>
              <c:f>'31'!$C$15:$G$15</c:f>
              <c:numCache>
                <c:formatCode>#,##0.0</c:formatCode>
                <c:ptCount val="5"/>
                <c:pt idx="0">
                  <c:v>2.6997632908962998</c:v>
                </c:pt>
                <c:pt idx="1">
                  <c:v>3.26185291672186</c:v>
                </c:pt>
                <c:pt idx="2">
                  <c:v>9.0108321502511899</c:v>
                </c:pt>
                <c:pt idx="3">
                  <c:v>4.0415153948641196</c:v>
                </c:pt>
                <c:pt idx="4">
                  <c:v>3.53470839494004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6-E195-A343-B5B0-01D56BDB7E01}"/>
            </c:ext>
          </c:extLst>
        </c:ser>
        <c:ser>
          <c:idx val="7"/>
          <c:order val="7"/>
          <c:tx>
            <c:strRef>
              <c:f>'31'!$B$16</c:f>
              <c:strCache>
                <c:ptCount val="1"/>
                <c:pt idx="0">
                  <c:v>Lussemb.</c:v>
                </c:pt>
              </c:strCache>
            </c:strRef>
          </c:tx>
          <c:spPr>
            <a:solidFill>
              <a:srgbClr val="C00000"/>
            </a:solidFill>
            <a:ln>
              <a:noFill/>
              <a:round/>
            </a:ln>
          </c:spPr>
          <c:invertIfNegative val="1"/>
          <c:cat>
            <c:strRef>
              <c:f>'31'!$C$8:$G$8</c:f>
              <c:strCache>
                <c:ptCount val="5"/>
                <c:pt idx="0">
                  <c:v>Imprese</c:v>
                </c:pt>
                <c:pt idx="1">
                  <c:v>Addetti</c:v>
                </c:pt>
                <c:pt idx="2">
                  <c:v>Fatturato*</c:v>
                </c:pt>
                <c:pt idx="3">
                  <c:v>Valore aggiunto*</c:v>
                </c:pt>
                <c:pt idx="4">
                  <c:v>Spesa R&amp;S</c:v>
                </c:pt>
              </c:strCache>
            </c:strRef>
          </c:cat>
          <c:val>
            <c:numRef>
              <c:f>'31'!$C$16:$G$16</c:f>
              <c:numCache>
                <c:formatCode>#,##0.0</c:formatCode>
                <c:ptCount val="5"/>
                <c:pt idx="0">
                  <c:v>5.4698995585695096</c:v>
                </c:pt>
                <c:pt idx="1">
                  <c:v>3.43553348693202</c:v>
                </c:pt>
                <c:pt idx="2">
                  <c:v>1.6384539642073499</c:v>
                </c:pt>
                <c:pt idx="3">
                  <c:v>3.03485335182785</c:v>
                </c:pt>
                <c:pt idx="4">
                  <c:v>2.7101347133234799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7-E195-A343-B5B0-01D56BDB7E01}"/>
            </c:ext>
          </c:extLst>
        </c:ser>
        <c:ser>
          <c:idx val="8"/>
          <c:order val="8"/>
          <c:tx>
            <c:strRef>
              <c:f>'31'!$B$17</c:f>
              <c:strCache>
                <c:ptCount val="1"/>
                <c:pt idx="0">
                  <c:v>Spagna </c:v>
                </c:pt>
              </c:strCache>
            </c:strRef>
          </c:tx>
          <c:spPr>
            <a:solidFill>
              <a:srgbClr val="636363"/>
            </a:solidFill>
            <a:ln>
              <a:noFill/>
              <a:round/>
            </a:ln>
          </c:spPr>
          <c:invertIfNegative val="1"/>
          <c:cat>
            <c:strRef>
              <c:f>'31'!$C$8:$G$8</c:f>
              <c:strCache>
                <c:ptCount val="5"/>
                <c:pt idx="0">
                  <c:v>Imprese</c:v>
                </c:pt>
                <c:pt idx="1">
                  <c:v>Addetti</c:v>
                </c:pt>
                <c:pt idx="2">
                  <c:v>Fatturato*</c:v>
                </c:pt>
                <c:pt idx="3">
                  <c:v>Valore aggiunto*</c:v>
                </c:pt>
                <c:pt idx="4">
                  <c:v>Spesa R&amp;S</c:v>
                </c:pt>
              </c:strCache>
            </c:strRef>
          </c:cat>
          <c:val>
            <c:numRef>
              <c:f>'31'!$C$17:$G$17</c:f>
              <c:numCache>
                <c:formatCode>#,##0.0</c:formatCode>
                <c:ptCount val="5"/>
                <c:pt idx="0">
                  <c:v>3.6146119889962298</c:v>
                </c:pt>
                <c:pt idx="1">
                  <c:v>2.2330168827632901</c:v>
                </c:pt>
                <c:pt idx="2">
                  <c:v>0.30262250277824898</c:v>
                </c:pt>
                <c:pt idx="3">
                  <c:v>1.7308324359840099</c:v>
                </c:pt>
                <c:pt idx="4">
                  <c:v>1.50130359783144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8-E195-A343-B5B0-01D56BDB7E01}"/>
            </c:ext>
          </c:extLst>
        </c:ser>
        <c:ser>
          <c:idx val="9"/>
          <c:order val="9"/>
          <c:tx>
            <c:strRef>
              <c:f>'31'!$B$18</c:f>
              <c:strCache>
                <c:ptCount val="1"/>
                <c:pt idx="0">
                  <c:v>Austria</c:v>
                </c:pt>
              </c:strCache>
            </c:strRef>
          </c:tx>
          <c:spPr>
            <a:solidFill>
              <a:srgbClr val="BED7EE"/>
            </a:solidFill>
            <a:ln>
              <a:noFill/>
              <a:round/>
            </a:ln>
          </c:spPr>
          <c:invertIfNegative val="1"/>
          <c:cat>
            <c:strRef>
              <c:f>'31'!$C$8:$G$8</c:f>
              <c:strCache>
                <c:ptCount val="5"/>
                <c:pt idx="0">
                  <c:v>Imprese</c:v>
                </c:pt>
                <c:pt idx="1">
                  <c:v>Addetti</c:v>
                </c:pt>
                <c:pt idx="2">
                  <c:v>Fatturato*</c:v>
                </c:pt>
                <c:pt idx="3">
                  <c:v>Valore aggiunto*</c:v>
                </c:pt>
                <c:pt idx="4">
                  <c:v>Spesa R&amp;S</c:v>
                </c:pt>
              </c:strCache>
            </c:strRef>
          </c:cat>
          <c:val>
            <c:numRef>
              <c:f>'31'!$C$18:$G$18</c:f>
              <c:numCache>
                <c:formatCode>#,##0.0</c:formatCode>
                <c:ptCount val="5"/>
                <c:pt idx="0">
                  <c:v>2.2455377135180101</c:v>
                </c:pt>
                <c:pt idx="1">
                  <c:v>1.5744419954160001</c:v>
                </c:pt>
                <c:pt idx="2">
                  <c:v>0.41367995827429999</c:v>
                </c:pt>
                <c:pt idx="3">
                  <c:v>1.75897008632805</c:v>
                </c:pt>
                <c:pt idx="4">
                  <c:v>1.2261754558896001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9-E195-A343-B5B0-01D56BDB7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111"/>
        <c:axId val="2222"/>
      </c:barChart>
      <c:catAx>
        <c:axId val="1111"/>
        <c:scaling>
          <c:orientation val="maxMin"/>
        </c:scaling>
        <c:delete val="0"/>
        <c:axPos val="l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low"/>
        <c:spPr>
          <a:noFill/>
          <a:ln>
            <a:noFill/>
            <a:round/>
          </a:ln>
        </c:spPr>
        <c:txPr>
          <a:bodyPr rot="0" vert="horz" anchor="ctr" anchorCtr="1"/>
          <a:lstStyle/>
          <a:p>
            <a:pPr>
              <a:defRPr sz="700" b="0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endParaRPr lang="it-IT"/>
          </a:p>
        </c:txPr>
        <c:crossAx val="2222"/>
        <c:crosses val="autoZero"/>
        <c:auto val="1"/>
        <c:lblAlgn val="ctr"/>
        <c:lblOffset val="0"/>
        <c:noMultiLvlLbl val="1"/>
      </c:catAx>
      <c:valAx>
        <c:axId val="2222"/>
        <c:scaling>
          <c:orientation val="minMax"/>
          <c:max val="100"/>
        </c:scaling>
        <c:delete val="0"/>
        <c:axPos val="t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title>
          <c:tx>
            <c:rich>
              <a:bodyPr rot="0" vert="horz" anchor="ctr" anchorCtr="1"/>
              <a:lstStyle/>
              <a:p>
                <a:pPr>
                  <a:defRPr sz="1000" b="0" i="0" u="none" baseline="0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r>
                  <a:rPr lang="ko-KR" altLang="en-US" sz="1000" b="0" i="0" u="none" baseline="0">
                    <a:solidFill>
                      <a:srgbClr val="000000"/>
                    </a:solidFill>
                    <a:latin typeface="Calibri"/>
                    <a:ea typeface="Calibri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0.96836982968369834"/>
              <c:y val="0.90294935848754942"/>
            </c:manualLayout>
          </c:layout>
          <c:overlay val="0"/>
          <c:spPr>
            <a:noFill/>
            <a:ln>
              <a:noFill/>
              <a:round/>
            </a:ln>
          </c:spPr>
        </c:title>
        <c:numFmt formatCode="0" sourceLinked="0"/>
        <c:majorTickMark val="none"/>
        <c:minorTickMark val="none"/>
        <c:tickLblPos val="nextTo"/>
        <c:spPr>
          <a:noFill/>
          <a:ln>
            <a:noFill/>
            <a:round/>
          </a:ln>
        </c:spPr>
        <c:txPr>
          <a:bodyPr/>
          <a:lstStyle/>
          <a:p>
            <a:pPr>
              <a:defRPr sz="700" b="0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endParaRPr lang="it-IT"/>
          </a:p>
        </c:txPr>
        <c:crossAx val="1111"/>
        <c:crosses val="autoZero"/>
        <c:crossBetween val="between"/>
      </c:valAx>
      <c:spPr>
        <a:solidFill>
          <a:srgbClr val="EAEAEA">
            <a:alpha val="100000"/>
          </a:srgbClr>
        </a:solidFill>
        <a:ln w="9525" cap="flat">
          <a:solidFill>
            <a:srgbClr val="FFFFFF">
              <a:alpha val="100000"/>
            </a:srgbClr>
          </a:solidFill>
          <a:round/>
        </a:ln>
      </c:spPr>
    </c:plotArea>
    <c:legend>
      <c:legendPos val="t"/>
      <c:layout>
        <c:manualLayout>
          <c:xMode val="edge"/>
          <c:yMode val="edge"/>
          <c:x val="0"/>
          <c:y val="0"/>
          <c:w val="0.99186854516748624"/>
          <c:h val="7.6844336765596613E-2"/>
        </c:manualLayout>
      </c:layout>
      <c:overlay val="1"/>
      <c:spPr>
        <a:noFill/>
        <a:ln>
          <a:noFill/>
          <a:round/>
        </a:ln>
      </c:spPr>
      <c:txPr>
        <a:bodyPr rot="0" vert="horz" anchor="ctr" anchorCtr="1"/>
        <a:lstStyle/>
        <a:p>
          <a:pPr>
            <a:defRPr sz="700" b="0" i="0" u="none" baseline="0">
              <a:solidFill>
                <a:srgbClr val="000000"/>
              </a:solidFill>
              <a:latin typeface="Arial"/>
              <a:ea typeface="Arial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>
        <a:alpha val="100000"/>
      </a:srgbClr>
    </a:solidFill>
    <a:ln>
      <a:noFill/>
      <a:round/>
    </a:ln>
  </c:spPr>
  <c:txPr>
    <a:bodyPr/>
    <a:lstStyle/>
    <a:p>
      <a:pPr>
        <a:defRPr sz="700" b="0" i="0" u="none" baseline="0">
          <a:solidFill>
            <a:srgbClr val="000000"/>
          </a:solidFill>
          <a:latin typeface="Arial"/>
          <a:ea typeface="Arial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0.11425867387014579"/>
          <c:y val="0.12690355329949238"/>
          <c:w val="0.83912945188420796"/>
          <c:h val="0.77553299492385785"/>
        </c:manualLayout>
      </c:layout>
      <c:barChart>
        <c:barDir val="bar"/>
        <c:grouping val="stacked"/>
        <c:varyColors val="0"/>
        <c:ser>
          <c:idx val="2"/>
          <c:order val="0"/>
          <c:tx>
            <c:strRef>
              <c:f>'31'!$I$9</c:f>
              <c:strCache>
                <c:ptCount val="1"/>
                <c:pt idx="0">
                  <c:v>USA</c:v>
                </c:pt>
              </c:strCache>
            </c:strRef>
          </c:tx>
          <c:spPr>
            <a:solidFill>
              <a:srgbClr val="FF0000"/>
            </a:solidFill>
            <a:ln>
              <a:noFill/>
              <a:round/>
            </a:ln>
          </c:spPr>
          <c:invertIfNegative val="1"/>
          <c:cat>
            <c:strRef>
              <c:f>'31'!$J$8:$L$8</c:f>
              <c:strCache>
                <c:ptCount val="3"/>
                <c:pt idx="0">
                  <c:v>imprese</c:v>
                </c:pt>
                <c:pt idx="1">
                  <c:v>Addetti</c:v>
                </c:pt>
                <c:pt idx="2">
                  <c:v>Fatturato</c:v>
                </c:pt>
              </c:strCache>
            </c:strRef>
          </c:cat>
          <c:val>
            <c:numRef>
              <c:f>'31'!$J$9:$L$9</c:f>
              <c:numCache>
                <c:formatCode>#,##0.0</c:formatCode>
                <c:ptCount val="3"/>
                <c:pt idx="0">
                  <c:v>11.6748952412563</c:v>
                </c:pt>
                <c:pt idx="1">
                  <c:v>11.9379150748172</c:v>
                </c:pt>
                <c:pt idx="2">
                  <c:v>22.927846033093601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CE25-FD45-8C1D-A41EA73C06DA}"/>
            </c:ext>
          </c:extLst>
        </c:ser>
        <c:ser>
          <c:idx val="0"/>
          <c:order val="1"/>
          <c:tx>
            <c:strRef>
              <c:f>'31'!$I$10</c:f>
              <c:strCache>
                <c:ptCount val="1"/>
                <c:pt idx="0">
                  <c:v>Germania</c:v>
                </c:pt>
              </c:strCache>
            </c:strRef>
          </c:tx>
          <c:spPr>
            <a:solidFill>
              <a:srgbClr val="FFC000"/>
            </a:solidFill>
            <a:ln>
              <a:noFill/>
              <a:round/>
            </a:ln>
          </c:spPr>
          <c:invertIfNegative val="1"/>
          <c:cat>
            <c:strRef>
              <c:f>'31'!$J$8:$L$8</c:f>
              <c:strCache>
                <c:ptCount val="3"/>
                <c:pt idx="0">
                  <c:v>imprese</c:v>
                </c:pt>
                <c:pt idx="1">
                  <c:v>Addetti</c:v>
                </c:pt>
                <c:pt idx="2">
                  <c:v>Fatturato</c:v>
                </c:pt>
              </c:strCache>
            </c:strRef>
          </c:cat>
          <c:val>
            <c:numRef>
              <c:f>'31'!$J$10:$L$10</c:f>
              <c:numCache>
                <c:formatCode>#,##0.0</c:formatCode>
                <c:ptCount val="3"/>
                <c:pt idx="0">
                  <c:v>7.2024229349043702</c:v>
                </c:pt>
                <c:pt idx="1">
                  <c:v>6.0864008736466202</c:v>
                </c:pt>
                <c:pt idx="2">
                  <c:v>11.9485735795864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CE25-FD45-8C1D-A41EA73C06DA}"/>
            </c:ext>
          </c:extLst>
        </c:ser>
        <c:ser>
          <c:idx val="1"/>
          <c:order val="2"/>
          <c:tx>
            <c:strRef>
              <c:f>'31'!$I$11</c:f>
              <c:strCache>
                <c:ptCount val="1"/>
                <c:pt idx="0">
                  <c:v>Spagna</c:v>
                </c:pt>
              </c:strCache>
            </c:strRef>
          </c:tx>
          <c:spPr>
            <a:solidFill>
              <a:srgbClr val="C00000"/>
            </a:solidFill>
            <a:ln>
              <a:noFill/>
              <a:round/>
            </a:ln>
          </c:spPr>
          <c:invertIfNegative val="1"/>
          <c:cat>
            <c:strRef>
              <c:f>'31'!$J$8:$L$8</c:f>
              <c:strCache>
                <c:ptCount val="3"/>
                <c:pt idx="0">
                  <c:v>imprese</c:v>
                </c:pt>
                <c:pt idx="1">
                  <c:v>Addetti</c:v>
                </c:pt>
                <c:pt idx="2">
                  <c:v>Fatturato</c:v>
                </c:pt>
              </c:strCache>
            </c:strRef>
          </c:cat>
          <c:val>
            <c:numRef>
              <c:f>'31'!$J$11:$L$11</c:f>
              <c:numCache>
                <c:formatCode>#,##0.0</c:formatCode>
                <c:ptCount val="3"/>
                <c:pt idx="0">
                  <c:v>5.6300045637472502</c:v>
                </c:pt>
                <c:pt idx="1">
                  <c:v>5.5102459896572196</c:v>
                </c:pt>
                <c:pt idx="2">
                  <c:v>9.8874321228915996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CE25-FD45-8C1D-A41EA73C06DA}"/>
            </c:ext>
          </c:extLst>
        </c:ser>
        <c:ser>
          <c:idx val="3"/>
          <c:order val="3"/>
          <c:tx>
            <c:strRef>
              <c:f>'31'!$I$12</c:f>
              <c:strCache>
                <c:ptCount val="1"/>
                <c:pt idx="0">
                  <c:v>Francia</c:v>
                </c:pt>
              </c:strCache>
            </c:strRef>
          </c:tx>
          <c:spPr>
            <a:solidFill>
              <a:srgbClr val="5B9BD5"/>
            </a:solidFill>
            <a:ln>
              <a:noFill/>
              <a:round/>
            </a:ln>
          </c:spPr>
          <c:invertIfNegative val="1"/>
          <c:cat>
            <c:strRef>
              <c:f>'31'!$J$8:$L$8</c:f>
              <c:strCache>
                <c:ptCount val="3"/>
                <c:pt idx="0">
                  <c:v>imprese</c:v>
                </c:pt>
                <c:pt idx="1">
                  <c:v>Addetti</c:v>
                </c:pt>
                <c:pt idx="2">
                  <c:v>Fatturato</c:v>
                </c:pt>
              </c:strCache>
            </c:strRef>
          </c:cat>
          <c:val>
            <c:numRef>
              <c:f>'31'!$J$12:$L$12</c:f>
              <c:numCache>
                <c:formatCode>#,##0.0</c:formatCode>
                <c:ptCount val="3"/>
                <c:pt idx="0">
                  <c:v>7.5094386590880804</c:v>
                </c:pt>
                <c:pt idx="1">
                  <c:v>4.8611891549669499</c:v>
                </c:pt>
                <c:pt idx="2">
                  <c:v>9.8299668423328903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3-CE25-FD45-8C1D-A41EA73C06DA}"/>
            </c:ext>
          </c:extLst>
        </c:ser>
        <c:ser>
          <c:idx val="4"/>
          <c:order val="4"/>
          <c:tx>
            <c:strRef>
              <c:f>'31'!$I$13</c:f>
              <c:strCache>
                <c:ptCount val="1"/>
                <c:pt idx="0">
                  <c:v>Brasile</c:v>
                </c:pt>
              </c:strCache>
            </c:strRef>
          </c:tx>
          <c:spPr>
            <a:solidFill>
              <a:srgbClr val="92D050"/>
            </a:solidFill>
            <a:ln>
              <a:noFill/>
              <a:round/>
            </a:ln>
          </c:spPr>
          <c:invertIfNegative val="1"/>
          <c:cat>
            <c:strRef>
              <c:f>'31'!$J$8:$L$8</c:f>
              <c:strCache>
                <c:ptCount val="3"/>
                <c:pt idx="0">
                  <c:v>imprese</c:v>
                </c:pt>
                <c:pt idx="1">
                  <c:v>Addetti</c:v>
                </c:pt>
                <c:pt idx="2">
                  <c:v>Fatturato</c:v>
                </c:pt>
              </c:strCache>
            </c:strRef>
          </c:cat>
          <c:val>
            <c:numRef>
              <c:f>'31'!$J$13:$L$13</c:f>
              <c:numCache>
                <c:formatCode>#,##0.0</c:formatCode>
                <c:ptCount val="3"/>
                <c:pt idx="0">
                  <c:v>3.8211011077459198</c:v>
                </c:pt>
                <c:pt idx="1">
                  <c:v>8.6194935932777206</c:v>
                </c:pt>
                <c:pt idx="2">
                  <c:v>3.87340018260744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4-CE25-FD45-8C1D-A41EA73C06DA}"/>
            </c:ext>
          </c:extLst>
        </c:ser>
        <c:ser>
          <c:idx val="5"/>
          <c:order val="5"/>
          <c:tx>
            <c:strRef>
              <c:f>'31'!$I$14</c:f>
              <c:strCache>
                <c:ptCount val="1"/>
                <c:pt idx="0">
                  <c:v>R.Unito</c:v>
                </c:pt>
              </c:strCache>
            </c:strRef>
          </c:tx>
          <c:spPr>
            <a:solidFill>
              <a:srgbClr val="7030A0"/>
            </a:solidFill>
            <a:ln>
              <a:noFill/>
              <a:round/>
            </a:ln>
          </c:spPr>
          <c:invertIfNegative val="1"/>
          <c:cat>
            <c:strRef>
              <c:f>'31'!$J$8:$L$8</c:f>
              <c:strCache>
                <c:ptCount val="3"/>
                <c:pt idx="0">
                  <c:v>imprese</c:v>
                </c:pt>
                <c:pt idx="1">
                  <c:v>Addetti</c:v>
                </c:pt>
                <c:pt idx="2">
                  <c:v>Fatturato</c:v>
                </c:pt>
              </c:strCache>
            </c:strRef>
          </c:cat>
          <c:val>
            <c:numRef>
              <c:f>'31'!$J$14:$L$14</c:f>
              <c:numCache>
                <c:formatCode>#,##0.0</c:formatCode>
                <c:ptCount val="3"/>
                <c:pt idx="0">
                  <c:v>4.5844915570675902</c:v>
                </c:pt>
                <c:pt idx="1">
                  <c:v>4.9487421030241698</c:v>
                </c:pt>
                <c:pt idx="2">
                  <c:v>3.4721443559884002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5-CE25-FD45-8C1D-A41EA73C06DA}"/>
            </c:ext>
          </c:extLst>
        </c:ser>
        <c:ser>
          <c:idx val="6"/>
          <c:order val="6"/>
          <c:tx>
            <c:strRef>
              <c:f>'31'!$I$15</c:f>
              <c:strCache>
                <c:ptCount val="1"/>
                <c:pt idx="0">
                  <c:v>Cina</c:v>
                </c:pt>
              </c:strCache>
            </c:strRef>
          </c:tx>
          <c:spPr>
            <a:solidFill>
              <a:srgbClr val="FFE699"/>
            </a:solidFill>
            <a:ln>
              <a:noFill/>
              <a:round/>
            </a:ln>
          </c:spPr>
          <c:invertIfNegative val="1"/>
          <c:cat>
            <c:strRef>
              <c:f>'31'!$J$8:$L$8</c:f>
              <c:strCache>
                <c:ptCount val="3"/>
                <c:pt idx="0">
                  <c:v>imprese</c:v>
                </c:pt>
                <c:pt idx="1">
                  <c:v>Addetti</c:v>
                </c:pt>
                <c:pt idx="2">
                  <c:v>Fatturato</c:v>
                </c:pt>
              </c:strCache>
            </c:strRef>
          </c:cat>
          <c:val>
            <c:numRef>
              <c:f>'31'!$J$15:$L$15</c:f>
              <c:numCache>
                <c:formatCode>#,##0.0</c:formatCode>
                <c:ptCount val="3"/>
                <c:pt idx="0">
                  <c:v>4.7006596689208804</c:v>
                </c:pt>
                <c:pt idx="1">
                  <c:v>6.1046410711585404</c:v>
                </c:pt>
                <c:pt idx="2">
                  <c:v>3.2444857357958599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6-CE25-FD45-8C1D-A41EA73C06DA}"/>
            </c:ext>
          </c:extLst>
        </c:ser>
        <c:ser>
          <c:idx val="7"/>
          <c:order val="7"/>
          <c:tx>
            <c:strRef>
              <c:f>'31'!$I$16</c:f>
              <c:strCache>
                <c:ptCount val="1"/>
                <c:pt idx="0">
                  <c:v>Polonia</c:v>
                </c:pt>
              </c:strCache>
            </c:strRef>
          </c:tx>
          <c:spPr>
            <a:solidFill>
              <a:srgbClr val="ED7D31"/>
            </a:solidFill>
            <a:ln>
              <a:noFill/>
              <a:round/>
            </a:ln>
          </c:spPr>
          <c:invertIfNegative val="1"/>
          <c:cat>
            <c:strRef>
              <c:f>'31'!$J$8:$L$8</c:f>
              <c:strCache>
                <c:ptCount val="3"/>
                <c:pt idx="0">
                  <c:v>imprese</c:v>
                </c:pt>
                <c:pt idx="1">
                  <c:v>Addetti</c:v>
                </c:pt>
                <c:pt idx="2">
                  <c:v>Fatturato</c:v>
                </c:pt>
              </c:strCache>
            </c:strRef>
          </c:cat>
          <c:val>
            <c:numRef>
              <c:f>'31'!$J$16:$L$16</c:f>
              <c:numCache>
                <c:formatCode>#,##0.0</c:formatCode>
                <c:ptCount val="3"/>
                <c:pt idx="0">
                  <c:v>2.6926108783139</c:v>
                </c:pt>
                <c:pt idx="1">
                  <c:v>4.5669335815569196</c:v>
                </c:pt>
                <c:pt idx="2">
                  <c:v>2.5611094203014599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7-CE25-FD45-8C1D-A41EA73C06DA}"/>
            </c:ext>
          </c:extLst>
        </c:ser>
        <c:ser>
          <c:idx val="8"/>
          <c:order val="8"/>
          <c:tx>
            <c:strRef>
              <c:f>'31'!$I$17</c:f>
              <c:strCache>
                <c:ptCount val="1"/>
                <c:pt idx="0">
                  <c:v>Romania</c:v>
                </c:pt>
              </c:strCache>
            </c:strRef>
          </c:tx>
          <c:spPr>
            <a:solidFill>
              <a:srgbClr val="0070C0"/>
            </a:solidFill>
            <a:ln>
              <a:noFill/>
              <a:round/>
            </a:ln>
          </c:spPr>
          <c:invertIfNegative val="1"/>
          <c:cat>
            <c:strRef>
              <c:f>'31'!$J$8:$L$8</c:f>
              <c:strCache>
                <c:ptCount val="3"/>
                <c:pt idx="0">
                  <c:v>imprese</c:v>
                </c:pt>
                <c:pt idx="1">
                  <c:v>Addetti</c:v>
                </c:pt>
                <c:pt idx="2">
                  <c:v>Fatturato</c:v>
                </c:pt>
              </c:strCache>
            </c:strRef>
          </c:cat>
          <c:val>
            <c:numRef>
              <c:f>'31'!$J$17:$L$17</c:f>
              <c:numCache>
                <c:formatCode>#,##0.0</c:formatCode>
                <c:ptCount val="3"/>
                <c:pt idx="0">
                  <c:v>10.3306642326681</c:v>
                </c:pt>
                <c:pt idx="1">
                  <c:v>6.4963934422371201</c:v>
                </c:pt>
                <c:pt idx="2">
                  <c:v>1.64046356661167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8-CE25-FD45-8C1D-A41EA73C06DA}"/>
            </c:ext>
          </c:extLst>
        </c:ser>
        <c:ser>
          <c:idx val="9"/>
          <c:order val="9"/>
          <c:tx>
            <c:strRef>
              <c:f>'31'!$I$18</c:f>
              <c:strCache>
                <c:ptCount val="1"/>
                <c:pt idx="0">
                  <c:v>India</c:v>
                </c:pt>
              </c:strCache>
            </c:strRef>
          </c:tx>
          <c:spPr>
            <a:solidFill>
              <a:srgbClr val="00B050"/>
            </a:solidFill>
            <a:ln>
              <a:noFill/>
              <a:round/>
            </a:ln>
          </c:spPr>
          <c:invertIfNegative val="1"/>
          <c:cat>
            <c:strRef>
              <c:f>'31'!$J$8:$L$8</c:f>
              <c:strCache>
                <c:ptCount val="3"/>
                <c:pt idx="0">
                  <c:v>imprese</c:v>
                </c:pt>
                <c:pt idx="1">
                  <c:v>Addetti</c:v>
                </c:pt>
                <c:pt idx="2">
                  <c:v>Fatturato</c:v>
                </c:pt>
              </c:strCache>
            </c:strRef>
          </c:cat>
          <c:val>
            <c:numRef>
              <c:f>'31'!$J$18:$L$18</c:f>
              <c:numCache>
                <c:formatCode>#,##0.0</c:formatCode>
                <c:ptCount val="3"/>
                <c:pt idx="0">
                  <c:v>1.66784217732233</c:v>
                </c:pt>
                <c:pt idx="1">
                  <c:v>2.5478613956810698</c:v>
                </c:pt>
                <c:pt idx="2">
                  <c:v>0.75305547101507297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9-CE25-FD45-8C1D-A41EA73C0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111"/>
        <c:axId val="2222"/>
      </c:barChart>
      <c:catAx>
        <c:axId val="1111"/>
        <c:scaling>
          <c:orientation val="maxMin"/>
        </c:scaling>
        <c:delete val="0"/>
        <c:axPos val="l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low"/>
        <c:spPr>
          <a:noFill/>
          <a:ln>
            <a:noFill/>
            <a:round/>
          </a:ln>
        </c:spPr>
        <c:txPr>
          <a:bodyPr rot="0" vert="horz" anchor="ctr" anchorCtr="1"/>
          <a:lstStyle/>
          <a:p>
            <a:pPr>
              <a:defRPr sz="700" b="0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endParaRPr lang="it-IT"/>
          </a:p>
        </c:txPr>
        <c:crossAx val="2222"/>
        <c:crosses val="autoZero"/>
        <c:auto val="1"/>
        <c:lblAlgn val="ctr"/>
        <c:lblOffset val="0"/>
        <c:noMultiLvlLbl val="1"/>
      </c:catAx>
      <c:valAx>
        <c:axId val="2222"/>
        <c:scaling>
          <c:orientation val="minMax"/>
          <c:max val="100"/>
        </c:scaling>
        <c:delete val="0"/>
        <c:axPos val="t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title>
          <c:tx>
            <c:rich>
              <a:bodyPr rot="0" vert="horz" anchor="ctr" anchorCtr="1"/>
              <a:lstStyle/>
              <a:p>
                <a:pPr>
                  <a:defRPr sz="1000" b="0" i="0" u="none" baseline="0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r>
                  <a:rPr lang="ko-KR" altLang="en-US" sz="1000" b="0" i="0" u="none" baseline="0">
                    <a:solidFill>
                      <a:srgbClr val="000000"/>
                    </a:solidFill>
                    <a:latin typeface="Calibri"/>
                    <a:ea typeface="Calibri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0.96836982968369834"/>
              <c:y val="0.90294935848754942"/>
            </c:manualLayout>
          </c:layout>
          <c:overlay val="0"/>
          <c:spPr>
            <a:noFill/>
            <a:ln>
              <a:noFill/>
              <a:round/>
            </a:ln>
          </c:spPr>
        </c:title>
        <c:numFmt formatCode="0" sourceLinked="0"/>
        <c:majorTickMark val="none"/>
        <c:minorTickMark val="none"/>
        <c:tickLblPos val="nextTo"/>
        <c:spPr>
          <a:noFill/>
          <a:ln>
            <a:noFill/>
            <a:round/>
          </a:ln>
        </c:spPr>
        <c:txPr>
          <a:bodyPr/>
          <a:lstStyle/>
          <a:p>
            <a:pPr>
              <a:defRPr sz="700" b="0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endParaRPr lang="it-IT"/>
          </a:p>
        </c:txPr>
        <c:crossAx val="1111"/>
        <c:crosses val="autoZero"/>
        <c:crossBetween val="between"/>
      </c:valAx>
      <c:spPr>
        <a:solidFill>
          <a:srgbClr val="EAEAEA">
            <a:alpha val="100000"/>
          </a:srgbClr>
        </a:solidFill>
        <a:ln w="9525" cap="flat">
          <a:solidFill>
            <a:srgbClr val="FFFFFF">
              <a:alpha val="100000"/>
            </a:srgbClr>
          </a:solidFill>
          <a:round/>
        </a:ln>
      </c:spPr>
    </c:plotArea>
    <c:legend>
      <c:legendPos val="t"/>
      <c:layout>
        <c:manualLayout>
          <c:xMode val="edge"/>
          <c:yMode val="edge"/>
          <c:x val="0"/>
          <c:y val="0"/>
          <c:w val="0.99186854516748624"/>
          <c:h val="7.6844336765596613E-2"/>
        </c:manualLayout>
      </c:layout>
      <c:overlay val="1"/>
      <c:spPr>
        <a:noFill/>
        <a:ln>
          <a:noFill/>
          <a:round/>
        </a:ln>
      </c:spPr>
      <c:txPr>
        <a:bodyPr rot="0" vert="horz" anchor="ctr" anchorCtr="1"/>
        <a:lstStyle/>
        <a:p>
          <a:pPr>
            <a:defRPr sz="700" b="0" i="0" u="none" baseline="0">
              <a:solidFill>
                <a:srgbClr val="000000"/>
              </a:solidFill>
              <a:latin typeface="Arial"/>
              <a:ea typeface="Arial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>
        <a:alpha val="100000"/>
      </a:srgbClr>
    </a:solidFill>
    <a:ln>
      <a:noFill/>
      <a:round/>
    </a:ln>
  </c:spPr>
  <c:txPr>
    <a:bodyPr/>
    <a:lstStyle/>
    <a:p>
      <a:pPr>
        <a:defRPr sz="700" b="0" i="0" u="none" baseline="0">
          <a:solidFill>
            <a:srgbClr val="000000"/>
          </a:solidFill>
          <a:latin typeface="Arial"/>
          <a:ea typeface="Arial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8.4931532765516279E-2"/>
          <c:y val="0.11696994681947477"/>
          <c:w val="0.86373071698570114"/>
          <c:h val="0.7555517994805623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'32'!$B$8</c:f>
              <c:strCache>
                <c:ptCount val="1"/>
                <c:pt idx="0">
                  <c:v>3+</c:v>
                </c:pt>
              </c:strCache>
            </c:strRef>
          </c:tx>
          <c:spPr>
            <a:solidFill>
              <a:srgbClr val="003A5D"/>
            </a:solidFill>
            <a:ln w="3175" cap="flat">
              <a:solidFill>
                <a:srgbClr val="003A5D">
                  <a:alpha val="100000"/>
                </a:srgbClr>
              </a:solidFill>
              <a:round/>
            </a:ln>
          </c:spPr>
          <c:invertIfNegative val="1"/>
          <c:cat>
            <c:multiLvlStrRef>
              <c:f>'32'!$C$6:$J$7</c:f>
              <c:multiLvlStrCache>
                <c:ptCount val="8"/>
                <c:lvl>
                  <c:pt idx="0">
                    <c:v>2011</c:v>
                  </c:pt>
                  <c:pt idx="1">
                    <c:v>2016</c:v>
                  </c:pt>
                  <c:pt idx="2">
                    <c:v>M</c:v>
                  </c:pt>
                  <c:pt idx="3">
                    <c:v>F</c:v>
                  </c:pt>
                  <c:pt idx="4">
                    <c:v>25-34</c:v>
                  </c:pt>
                  <c:pt idx="5">
                    <c:v>35-44</c:v>
                  </c:pt>
                  <c:pt idx="6">
                    <c:v>45-54</c:v>
                  </c:pt>
                  <c:pt idx="7">
                    <c:v>55-64</c:v>
                  </c:pt>
                </c:lvl>
                <c:lvl>
                  <c:pt idx="0">
                    <c:v>25-64</c:v>
                  </c:pt>
                  <c:pt idx="2">
                    <c:v>2016</c:v>
                  </c:pt>
                </c:lvl>
              </c:multiLvlStrCache>
            </c:multiLvlStrRef>
          </c:cat>
          <c:val>
            <c:numRef>
              <c:f>'32'!$C$8:$J$8</c:f>
              <c:numCache>
                <c:formatCode>#,##0.0</c:formatCode>
                <c:ptCount val="8"/>
                <c:pt idx="0">
                  <c:v>3.7</c:v>
                </c:pt>
                <c:pt idx="1">
                  <c:v>4.4000000000000004</c:v>
                </c:pt>
                <c:pt idx="2">
                  <c:v>3.1</c:v>
                </c:pt>
                <c:pt idx="3">
                  <c:v>5.6</c:v>
                </c:pt>
                <c:pt idx="4">
                  <c:v>8.6</c:v>
                </c:pt>
                <c:pt idx="5">
                  <c:v>4.5999999999999996</c:v>
                </c:pt>
                <c:pt idx="6">
                  <c:v>3.2</c:v>
                </c:pt>
                <c:pt idx="7">
                  <c:v>2.1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 cap="flat">
                    <a:solidFill>
                      <a:srgbClr val="003A5D">
                        <a:alpha val="100000"/>
                      </a:srgbClr>
                    </a:solidFill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5FC6-304B-B958-E41B317CAE73}"/>
            </c:ext>
          </c:extLst>
        </c:ser>
        <c:ser>
          <c:idx val="1"/>
          <c:order val="1"/>
          <c:tx>
            <c:strRef>
              <c:f>'32'!$B$9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rgbClr val="0068A8"/>
            </a:solidFill>
            <a:ln w="3175" cap="flat">
              <a:solidFill>
                <a:srgbClr val="0068A8">
                  <a:alpha val="100000"/>
                </a:srgbClr>
              </a:solidFill>
              <a:round/>
            </a:ln>
          </c:spPr>
          <c:invertIfNegative val="1"/>
          <c:cat>
            <c:multiLvlStrRef>
              <c:f>'32'!$C$6:$J$7</c:f>
              <c:multiLvlStrCache>
                <c:ptCount val="8"/>
                <c:lvl>
                  <c:pt idx="0">
                    <c:v>2011</c:v>
                  </c:pt>
                  <c:pt idx="1">
                    <c:v>2016</c:v>
                  </c:pt>
                  <c:pt idx="2">
                    <c:v>M</c:v>
                  </c:pt>
                  <c:pt idx="3">
                    <c:v>F</c:v>
                  </c:pt>
                  <c:pt idx="4">
                    <c:v>25-34</c:v>
                  </c:pt>
                  <c:pt idx="5">
                    <c:v>35-44</c:v>
                  </c:pt>
                  <c:pt idx="6">
                    <c:v>45-54</c:v>
                  </c:pt>
                  <c:pt idx="7">
                    <c:v>55-64</c:v>
                  </c:pt>
                </c:lvl>
                <c:lvl>
                  <c:pt idx="0">
                    <c:v>25-64</c:v>
                  </c:pt>
                  <c:pt idx="2">
                    <c:v>2016</c:v>
                  </c:pt>
                </c:lvl>
              </c:multiLvlStrCache>
            </c:multiLvlStrRef>
          </c:cat>
          <c:val>
            <c:numRef>
              <c:f>'32'!$C$9:$J$9</c:f>
              <c:numCache>
                <c:formatCode>#,##0.0</c:formatCode>
                <c:ptCount val="8"/>
                <c:pt idx="0">
                  <c:v>16.600000000000001</c:v>
                </c:pt>
                <c:pt idx="1">
                  <c:v>20.100000000000001</c:v>
                </c:pt>
                <c:pt idx="2">
                  <c:v>17.2</c:v>
                </c:pt>
                <c:pt idx="3">
                  <c:v>22.9</c:v>
                </c:pt>
                <c:pt idx="4">
                  <c:v>24.1</c:v>
                </c:pt>
                <c:pt idx="5">
                  <c:v>25</c:v>
                </c:pt>
                <c:pt idx="6">
                  <c:v>17.7</c:v>
                </c:pt>
                <c:pt idx="7">
                  <c:v>14.7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 cap="flat">
                    <a:solidFill>
                      <a:srgbClr val="0068A8">
                        <a:alpha val="100000"/>
                      </a:srgbClr>
                    </a:solidFill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5FC6-304B-B958-E41B317CAE73}"/>
            </c:ext>
          </c:extLst>
        </c:ser>
        <c:ser>
          <c:idx val="2"/>
          <c:order val="2"/>
          <c:tx>
            <c:strRef>
              <c:f>'32'!$B$10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rgbClr val="8EBAE2"/>
            </a:solidFill>
            <a:ln w="3175" cap="flat">
              <a:solidFill>
                <a:srgbClr val="8EBAE2">
                  <a:alpha val="100000"/>
                </a:srgbClr>
              </a:solidFill>
              <a:round/>
            </a:ln>
          </c:spPr>
          <c:invertIfNegative val="1"/>
          <c:cat>
            <c:multiLvlStrRef>
              <c:f>'32'!$C$6:$J$7</c:f>
              <c:multiLvlStrCache>
                <c:ptCount val="8"/>
                <c:lvl>
                  <c:pt idx="0">
                    <c:v>2011</c:v>
                  </c:pt>
                  <c:pt idx="1">
                    <c:v>2016</c:v>
                  </c:pt>
                  <c:pt idx="2">
                    <c:v>M</c:v>
                  </c:pt>
                  <c:pt idx="3">
                    <c:v>F</c:v>
                  </c:pt>
                  <c:pt idx="4">
                    <c:v>25-34</c:v>
                  </c:pt>
                  <c:pt idx="5">
                    <c:v>35-44</c:v>
                  </c:pt>
                  <c:pt idx="6">
                    <c:v>45-54</c:v>
                  </c:pt>
                  <c:pt idx="7">
                    <c:v>55-64</c:v>
                  </c:pt>
                </c:lvl>
                <c:lvl>
                  <c:pt idx="0">
                    <c:v>25-64</c:v>
                  </c:pt>
                  <c:pt idx="2">
                    <c:v>2016</c:v>
                  </c:pt>
                </c:lvl>
              </c:multiLvlStrCache>
            </c:multiLvlStrRef>
          </c:cat>
          <c:val>
            <c:numRef>
              <c:f>'32'!$C$10:$J$10</c:f>
              <c:numCache>
                <c:formatCode>#,##0.0</c:formatCode>
                <c:ptCount val="8"/>
                <c:pt idx="0">
                  <c:v>39.6</c:v>
                </c:pt>
                <c:pt idx="1">
                  <c:v>41.6</c:v>
                </c:pt>
                <c:pt idx="2">
                  <c:v>45.4</c:v>
                </c:pt>
                <c:pt idx="3">
                  <c:v>37.9</c:v>
                </c:pt>
                <c:pt idx="4">
                  <c:v>49.6</c:v>
                </c:pt>
                <c:pt idx="5">
                  <c:v>43.9</c:v>
                </c:pt>
                <c:pt idx="6">
                  <c:v>38.1</c:v>
                </c:pt>
                <c:pt idx="7">
                  <c:v>37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 cap="flat">
                    <a:solidFill>
                      <a:srgbClr val="8EBAE2">
                        <a:alpha val="100000"/>
                      </a:srgbClr>
                    </a:solidFill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5FC6-304B-B958-E41B317CA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overlap val="100"/>
        <c:axId val="1111"/>
        <c:axId val="2222"/>
      </c:barChart>
      <c:catAx>
        <c:axId val="1111"/>
        <c:scaling>
          <c:orientation val="minMax"/>
        </c:scaling>
        <c:delete val="0"/>
        <c:axPos val="b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>
            <a:noFill/>
            <a:round/>
          </a:ln>
        </c:spPr>
        <c:txPr>
          <a:bodyPr rot="0" vert="horz" anchor="ctr" anchorCtr="1"/>
          <a:lstStyle/>
          <a:p>
            <a:pPr>
              <a:defRPr sz="850" b="0" i="0" u="none" baseline="0">
                <a:solidFill>
                  <a:srgbClr val="000000"/>
                </a:solidFill>
                <a:latin typeface="Arial Narrow"/>
                <a:ea typeface="Arial Narrow"/>
              </a:defRPr>
            </a:pPr>
            <a:endParaRPr lang="it-IT"/>
          </a:p>
        </c:txPr>
        <c:crossAx val="2222"/>
        <c:crosses val="autoZero"/>
        <c:auto val="1"/>
        <c:lblAlgn val="ctr"/>
        <c:lblOffset val="0"/>
        <c:tickMarkSkip val="2"/>
        <c:noMultiLvlLbl val="1"/>
      </c:catAx>
      <c:valAx>
        <c:axId val="2222"/>
        <c:scaling>
          <c:orientation val="minMax"/>
          <c:max val="85"/>
          <c:min val="0"/>
        </c:scaling>
        <c:delete val="0"/>
        <c:axPos val="l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title>
          <c:tx>
            <c:rich>
              <a:bodyPr rot="0" vert="horz" anchor="ctr" anchorCtr="1"/>
              <a:lstStyle/>
              <a:p>
                <a:pPr>
                  <a:defRPr sz="1000" b="0" i="0" u="none" baseline="0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r>
                  <a:rPr lang="ko-KR" altLang="en-US" sz="1000" b="0" i="0" u="none" baseline="0">
                    <a:solidFill>
                      <a:srgbClr val="000000"/>
                    </a:solidFill>
                    <a:latin typeface="Calibri"/>
                    <a:ea typeface="Calibri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5.2859202306583371E-2"/>
              <c:y val="5.6968586387434558E-2"/>
            </c:manualLayout>
          </c:layout>
          <c:overlay val="0"/>
          <c:spPr>
            <a:noFill/>
            <a:ln>
              <a:noFill/>
              <a:round/>
            </a:ln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  <a:round/>
          </a:ln>
        </c:spPr>
        <c:txPr>
          <a:bodyPr/>
          <a:lstStyle/>
          <a:p>
            <a:pPr>
              <a:defRPr sz="850" b="0" i="0" u="none" baseline="0">
                <a:solidFill>
                  <a:srgbClr val="000000"/>
                </a:solidFill>
                <a:latin typeface="Arial Narrow"/>
                <a:ea typeface="Arial Narrow"/>
              </a:defRPr>
            </a:pPr>
            <a:endParaRPr lang="it-IT"/>
          </a:p>
        </c:txPr>
        <c:crossAx val="1111"/>
        <c:crosses val="autoZero"/>
        <c:crossBetween val="between"/>
        <c:majorUnit val="20"/>
      </c:valAx>
      <c:spPr>
        <a:solidFill>
          <a:srgbClr val="EAEAEA">
            <a:alpha val="100000"/>
          </a:srgbClr>
        </a:solidFill>
        <a:ln>
          <a:noFill/>
          <a:round/>
        </a:ln>
      </c:spPr>
    </c:plotArea>
    <c:legend>
      <c:legendPos val="t"/>
      <c:layout>
        <c:manualLayout>
          <c:xMode val="edge"/>
          <c:yMode val="edge"/>
          <c:x val="0.3654031412820154"/>
          <c:y val="0"/>
          <c:w val="0.24036142526874194"/>
          <c:h val="8.1302304489425728E-2"/>
        </c:manualLayout>
      </c:layout>
      <c:overlay val="1"/>
      <c:spPr>
        <a:noFill/>
        <a:ln>
          <a:noFill/>
          <a:round/>
        </a:ln>
      </c:spPr>
      <c:txPr>
        <a:bodyPr rot="0" vert="horz" anchor="ctr" anchorCtr="1"/>
        <a:lstStyle/>
        <a:p>
          <a:pPr>
            <a:defRPr sz="850" b="0" i="0" u="none" baseline="0">
              <a:solidFill>
                <a:srgbClr val="000000"/>
              </a:solidFill>
              <a:latin typeface="Arial Narrow"/>
              <a:ea typeface="Arial Narrow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>
        <a:alpha val="100000"/>
      </a:srgbClr>
    </a:solidFill>
    <a:ln>
      <a:noFill/>
      <a:round/>
    </a:ln>
  </c:spPr>
  <c:txPr>
    <a:bodyPr/>
    <a:lstStyle/>
    <a:p>
      <a:pPr>
        <a:defRPr sz="850" b="0" i="0" u="none" baseline="0">
          <a:solidFill>
            <a:srgbClr val="000000"/>
          </a:solidFill>
          <a:latin typeface="Arial Narrow"/>
          <a:ea typeface="Arial Narrow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2.7310840109426488E-2"/>
          <c:y val="0.11696994681947477"/>
          <c:w val="0.86373071698570114"/>
          <c:h val="0.75555179948056239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'32'!$B$15</c:f>
              <c:strCache>
                <c:ptCount val="1"/>
              </c:strCache>
            </c:strRef>
          </c:tx>
          <c:spPr>
            <a:solidFill>
              <a:srgbClr val="1798BB"/>
            </a:solidFill>
            <a:ln>
              <a:noFill/>
              <a:round/>
            </a:ln>
          </c:spPr>
          <c:invertIfNegative val="1"/>
          <c:cat>
            <c:strRef>
              <c:f>'32'!$C$14:$F$14</c:f>
              <c:strCache>
                <c:ptCount val="4"/>
                <c:pt idx="0">
                  <c:v>Spagna</c:v>
                </c:pt>
                <c:pt idx="1">
                  <c:v>Germania</c:v>
                </c:pt>
                <c:pt idx="2">
                  <c:v>Francia</c:v>
                </c:pt>
                <c:pt idx="3">
                  <c:v>Italia</c:v>
                </c:pt>
              </c:strCache>
            </c:strRef>
          </c:cat>
          <c:val>
            <c:numRef>
              <c:f>'32'!$C$15:$F$15</c:f>
              <c:numCache>
                <c:formatCode>General</c:formatCode>
                <c:ptCount val="4"/>
                <c:pt idx="0">
                  <c:v>58.3</c:v>
                </c:pt>
                <c:pt idx="1">
                  <c:v>55</c:v>
                </c:pt>
                <c:pt idx="2">
                  <c:v>45.1</c:v>
                </c:pt>
                <c:pt idx="3">
                  <c:v>35.799999999999997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87B4-4B44-8BC5-97A1A7C2C9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111"/>
        <c:axId val="2222"/>
      </c:barChart>
      <c:catAx>
        <c:axId val="1111"/>
        <c:scaling>
          <c:orientation val="minMax"/>
        </c:scaling>
        <c:delete val="0"/>
        <c:axPos val="b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low"/>
        <c:spPr>
          <a:noFill/>
          <a:ln>
            <a:noFill/>
            <a:round/>
          </a:ln>
        </c:spPr>
        <c:txPr>
          <a:bodyPr rot="0" vert="horz" anchor="ctr" anchorCtr="1"/>
          <a:lstStyle/>
          <a:p>
            <a:pPr>
              <a:defRPr sz="850" b="0" i="0" u="none" baseline="0">
                <a:solidFill>
                  <a:srgbClr val="000000"/>
                </a:solidFill>
                <a:latin typeface="Arial Narrow"/>
                <a:ea typeface="Arial Narrow"/>
              </a:defRPr>
            </a:pPr>
            <a:endParaRPr lang="it-IT"/>
          </a:p>
        </c:txPr>
        <c:crossAx val="2222"/>
        <c:crosses val="autoZero"/>
        <c:auto val="1"/>
        <c:lblAlgn val="ctr"/>
        <c:lblOffset val="0"/>
        <c:noMultiLvlLbl val="1"/>
      </c:catAx>
      <c:valAx>
        <c:axId val="2222"/>
        <c:scaling>
          <c:orientation val="minMax"/>
          <c:max val="85"/>
          <c:min val="0"/>
        </c:scaling>
        <c:delete val="0"/>
        <c:axPos val="r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title>
          <c:tx>
            <c:rich>
              <a:bodyPr rot="0" vert="horz" anchor="ctr" anchorCtr="1"/>
              <a:lstStyle/>
              <a:p>
                <a:pPr>
                  <a:defRPr sz="1000" b="0" i="0" u="none" baseline="0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r>
                  <a:rPr lang="ko-KR" altLang="en-US" sz="1000" b="0" i="0" u="none" baseline="0">
                    <a:solidFill>
                      <a:srgbClr val="000000"/>
                    </a:solidFill>
                    <a:latin typeface="Calibri"/>
                    <a:ea typeface="Calibri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0.93704949543488703"/>
              <c:y val="5.1733107968833736E-2"/>
            </c:manualLayout>
          </c:layout>
          <c:overlay val="0"/>
          <c:spPr>
            <a:noFill/>
            <a:ln>
              <a:noFill/>
              <a:round/>
            </a:ln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  <a:round/>
          </a:ln>
        </c:spPr>
        <c:txPr>
          <a:bodyPr/>
          <a:lstStyle/>
          <a:p>
            <a:pPr>
              <a:defRPr sz="850" b="0" i="0" u="none" baseline="0">
                <a:solidFill>
                  <a:srgbClr val="000000"/>
                </a:solidFill>
                <a:latin typeface="Arial Narrow"/>
                <a:ea typeface="Arial Narrow"/>
              </a:defRPr>
            </a:pPr>
            <a:endParaRPr lang="it-IT"/>
          </a:p>
        </c:txPr>
        <c:crossAx val="1111"/>
        <c:crosses val="max"/>
        <c:crossBetween val="between"/>
        <c:majorUnit val="20"/>
      </c:valAx>
      <c:spPr>
        <a:solidFill>
          <a:srgbClr val="EAEAEA">
            <a:alpha val="100000"/>
          </a:srgbClr>
        </a:solidFill>
        <a:ln>
          <a:noFill/>
          <a:round/>
        </a:ln>
      </c:spPr>
    </c:plotArea>
    <c:plotVisOnly val="1"/>
    <c:dispBlanksAs val="gap"/>
    <c:showDLblsOverMax val="1"/>
  </c:chart>
  <c:spPr>
    <a:solidFill>
      <a:srgbClr val="FFFFFF">
        <a:alpha val="100000"/>
      </a:srgbClr>
    </a:solidFill>
    <a:ln>
      <a:noFill/>
      <a:round/>
    </a:ln>
  </c:spPr>
  <c:txPr>
    <a:bodyPr/>
    <a:lstStyle/>
    <a:p>
      <a:pPr>
        <a:defRPr sz="850" b="0" i="0" u="none" baseline="0">
          <a:solidFill>
            <a:srgbClr val="000000"/>
          </a:solidFill>
          <a:latin typeface="Arial Narrow"/>
          <a:ea typeface="Arial Narrow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plotArea>
      <c:layout>
        <c:manualLayout>
          <c:xMode val="edge"/>
          <c:yMode val="edge"/>
          <c:x val="2.7093596059113302E-2"/>
          <c:y val="0.1116751269035533"/>
          <c:w val="0.94581280788177335"/>
          <c:h val="0.862944162436548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'33'!$D$6</c:f>
              <c:strCache>
                <c:ptCount val="1"/>
                <c:pt idx="0">
                  <c:v>Italiano</c:v>
                </c:pt>
              </c:strCache>
            </c:strRef>
          </c:tx>
          <c:spPr>
            <a:solidFill>
              <a:srgbClr val="4472C4"/>
            </a:solidFill>
            <a:ln>
              <a:noFill/>
              <a:round/>
            </a:ln>
          </c:spPr>
          <c:invertIfNegative val="1"/>
          <c:cat>
            <c:multiLvlStrRef>
              <c:f>'33'!$B$7:$C$14</c:f>
              <c:multiLvlStrCache>
                <c:ptCount val="8"/>
                <c:lvl>
                  <c:pt idx="0">
                    <c:v>1995</c:v>
                  </c:pt>
                  <c:pt idx="1">
                    <c:v>2015</c:v>
                  </c:pt>
                  <c:pt idx="3">
                    <c:v>1995</c:v>
                  </c:pt>
                  <c:pt idx="4">
                    <c:v>2015</c:v>
                  </c:pt>
                  <c:pt idx="6">
                    <c:v>1995</c:v>
                  </c:pt>
                  <c:pt idx="7">
                    <c:v>2015</c:v>
                  </c:pt>
                </c:lvl>
                <c:lvl>
                  <c:pt idx="0">
                    <c:v>In famiglia</c:v>
                  </c:pt>
                  <c:pt idx="2">
                    <c:v> </c:v>
                  </c:pt>
                  <c:pt idx="3">
                    <c:v>Con amici                       </c:v>
                  </c:pt>
                  <c:pt idx="6">
                    <c:v>Con estranei</c:v>
                  </c:pt>
                </c:lvl>
              </c:multiLvlStrCache>
            </c:multiLvlStrRef>
          </c:cat>
          <c:val>
            <c:numRef>
              <c:f>'33'!$D$7:$D$14</c:f>
              <c:numCache>
                <c:formatCode>General</c:formatCode>
                <c:ptCount val="8"/>
                <c:pt idx="0">
                  <c:v>44.4</c:v>
                </c:pt>
                <c:pt idx="1">
                  <c:v>45.9</c:v>
                </c:pt>
                <c:pt idx="3">
                  <c:v>47.1</c:v>
                </c:pt>
                <c:pt idx="4">
                  <c:v>49.6</c:v>
                </c:pt>
                <c:pt idx="6">
                  <c:v>71.400000000000006</c:v>
                </c:pt>
                <c:pt idx="7">
                  <c:v>79.5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EC1F-FF4E-8092-89B3E7E3498F}"/>
            </c:ext>
          </c:extLst>
        </c:ser>
        <c:ser>
          <c:idx val="1"/>
          <c:order val="1"/>
          <c:tx>
            <c:strRef>
              <c:f>'33'!$E$6</c:f>
              <c:strCache>
                <c:ptCount val="1"/>
                <c:pt idx="0">
                  <c:v>Italiano e dialetto</c:v>
                </c:pt>
              </c:strCache>
            </c:strRef>
          </c:tx>
          <c:spPr>
            <a:solidFill>
              <a:srgbClr val="ED7D31"/>
            </a:solidFill>
            <a:ln>
              <a:noFill/>
              <a:round/>
            </a:ln>
          </c:spPr>
          <c:invertIfNegative val="1"/>
          <c:cat>
            <c:multiLvlStrRef>
              <c:f>'33'!$B$7:$C$14</c:f>
              <c:multiLvlStrCache>
                <c:ptCount val="8"/>
                <c:lvl>
                  <c:pt idx="0">
                    <c:v>1995</c:v>
                  </c:pt>
                  <c:pt idx="1">
                    <c:v>2015</c:v>
                  </c:pt>
                  <c:pt idx="3">
                    <c:v>1995</c:v>
                  </c:pt>
                  <c:pt idx="4">
                    <c:v>2015</c:v>
                  </c:pt>
                  <c:pt idx="6">
                    <c:v>1995</c:v>
                  </c:pt>
                  <c:pt idx="7">
                    <c:v>2015</c:v>
                  </c:pt>
                </c:lvl>
                <c:lvl>
                  <c:pt idx="0">
                    <c:v>In famiglia</c:v>
                  </c:pt>
                  <c:pt idx="2">
                    <c:v> </c:v>
                  </c:pt>
                  <c:pt idx="3">
                    <c:v>Con amici                       </c:v>
                  </c:pt>
                  <c:pt idx="6">
                    <c:v>Con estranei</c:v>
                  </c:pt>
                </c:lvl>
              </c:multiLvlStrCache>
            </c:multiLvlStrRef>
          </c:cat>
          <c:val>
            <c:numRef>
              <c:f>'33'!$E$7:$E$14</c:f>
              <c:numCache>
                <c:formatCode>General</c:formatCode>
                <c:ptCount val="8"/>
                <c:pt idx="0">
                  <c:v>28.3</c:v>
                </c:pt>
                <c:pt idx="1">
                  <c:v>32.200000000000003</c:v>
                </c:pt>
                <c:pt idx="3">
                  <c:v>16.7</c:v>
                </c:pt>
                <c:pt idx="4">
                  <c:v>12.1</c:v>
                </c:pt>
                <c:pt idx="6">
                  <c:v>6.9</c:v>
                </c:pt>
                <c:pt idx="7">
                  <c:v>4.2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EC1F-FF4E-8092-89B3E7E3498F}"/>
            </c:ext>
          </c:extLst>
        </c:ser>
        <c:ser>
          <c:idx val="2"/>
          <c:order val="2"/>
          <c:tx>
            <c:strRef>
              <c:f>'33'!$F$6</c:f>
              <c:strCache>
                <c:ptCount val="1"/>
                <c:pt idx="0">
                  <c:v>Dialetto</c:v>
                </c:pt>
              </c:strCache>
            </c:strRef>
          </c:tx>
          <c:spPr>
            <a:solidFill>
              <a:srgbClr val="A5A5A5"/>
            </a:solidFill>
            <a:ln>
              <a:noFill/>
              <a:round/>
            </a:ln>
          </c:spPr>
          <c:invertIfNegative val="1"/>
          <c:cat>
            <c:multiLvlStrRef>
              <c:f>'33'!$B$7:$C$14</c:f>
              <c:multiLvlStrCache>
                <c:ptCount val="8"/>
                <c:lvl>
                  <c:pt idx="0">
                    <c:v>1995</c:v>
                  </c:pt>
                  <c:pt idx="1">
                    <c:v>2015</c:v>
                  </c:pt>
                  <c:pt idx="3">
                    <c:v>1995</c:v>
                  </c:pt>
                  <c:pt idx="4">
                    <c:v>2015</c:v>
                  </c:pt>
                  <c:pt idx="6">
                    <c:v>1995</c:v>
                  </c:pt>
                  <c:pt idx="7">
                    <c:v>2015</c:v>
                  </c:pt>
                </c:lvl>
                <c:lvl>
                  <c:pt idx="0">
                    <c:v>In famiglia</c:v>
                  </c:pt>
                  <c:pt idx="2">
                    <c:v> </c:v>
                  </c:pt>
                  <c:pt idx="3">
                    <c:v>Con amici                       </c:v>
                  </c:pt>
                  <c:pt idx="6">
                    <c:v>Con estranei</c:v>
                  </c:pt>
                </c:lvl>
              </c:multiLvlStrCache>
            </c:multiLvlStrRef>
          </c:cat>
          <c:val>
            <c:numRef>
              <c:f>'33'!$F$7:$F$14</c:f>
              <c:numCache>
                <c:formatCode>General</c:formatCode>
                <c:ptCount val="8"/>
                <c:pt idx="0">
                  <c:v>23.8</c:v>
                </c:pt>
                <c:pt idx="1">
                  <c:v>14.1</c:v>
                </c:pt>
                <c:pt idx="3">
                  <c:v>32.1</c:v>
                </c:pt>
                <c:pt idx="4">
                  <c:v>32.1</c:v>
                </c:pt>
                <c:pt idx="6">
                  <c:v>18.5</c:v>
                </c:pt>
                <c:pt idx="7">
                  <c:v>12.9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EC1F-FF4E-8092-89B3E7E3498F}"/>
            </c:ext>
          </c:extLst>
        </c:ser>
        <c:ser>
          <c:idx val="3"/>
          <c:order val="3"/>
          <c:tx>
            <c:strRef>
              <c:f>'33'!$G$6</c:f>
              <c:strCache>
                <c:ptCount val="1"/>
                <c:pt idx="0">
                  <c:v>Altra lingua</c:v>
                </c:pt>
              </c:strCache>
            </c:strRef>
          </c:tx>
          <c:spPr>
            <a:solidFill>
              <a:srgbClr val="FFC000"/>
            </a:solidFill>
            <a:ln>
              <a:noFill/>
              <a:round/>
            </a:ln>
          </c:spPr>
          <c:invertIfNegative val="1"/>
          <c:cat>
            <c:multiLvlStrRef>
              <c:f>'33'!$B$7:$C$14</c:f>
              <c:multiLvlStrCache>
                <c:ptCount val="8"/>
                <c:lvl>
                  <c:pt idx="0">
                    <c:v>1995</c:v>
                  </c:pt>
                  <c:pt idx="1">
                    <c:v>2015</c:v>
                  </c:pt>
                  <c:pt idx="3">
                    <c:v>1995</c:v>
                  </c:pt>
                  <c:pt idx="4">
                    <c:v>2015</c:v>
                  </c:pt>
                  <c:pt idx="6">
                    <c:v>1995</c:v>
                  </c:pt>
                  <c:pt idx="7">
                    <c:v>2015</c:v>
                  </c:pt>
                </c:lvl>
                <c:lvl>
                  <c:pt idx="0">
                    <c:v>In famiglia</c:v>
                  </c:pt>
                  <c:pt idx="2">
                    <c:v> </c:v>
                  </c:pt>
                  <c:pt idx="3">
                    <c:v>Con amici                       </c:v>
                  </c:pt>
                  <c:pt idx="6">
                    <c:v>Con estranei</c:v>
                  </c:pt>
                </c:lvl>
              </c:multiLvlStrCache>
            </c:multiLvlStrRef>
          </c:cat>
          <c:val>
            <c:numRef>
              <c:f>'33'!$G$7:$G$14</c:f>
              <c:numCache>
                <c:formatCode>General</c:formatCode>
                <c:ptCount val="8"/>
                <c:pt idx="0">
                  <c:v>1.5</c:v>
                </c:pt>
                <c:pt idx="1">
                  <c:v>6.9</c:v>
                </c:pt>
                <c:pt idx="3">
                  <c:v>1.2</c:v>
                </c:pt>
                <c:pt idx="4">
                  <c:v>5.0999999999999996</c:v>
                </c:pt>
                <c:pt idx="6">
                  <c:v>0.8</c:v>
                </c:pt>
                <c:pt idx="7">
                  <c:v>2.2000000000000002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3-EC1F-FF4E-8092-89B3E7E34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11"/>
        <c:axId val="2222"/>
      </c:barChart>
      <c:catAx>
        <c:axId val="1111"/>
        <c:scaling>
          <c:orientation val="minMax"/>
        </c:scaling>
        <c:delete val="0"/>
        <c:axPos val="b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>
            <a:noFill/>
            <a:round/>
          </a:ln>
        </c:spPr>
        <c:txPr>
          <a:bodyPr rot="0" vert="horz" anchor="ctr" anchorCtr="1"/>
          <a:lstStyle/>
          <a:p>
            <a:pPr>
              <a:defRPr sz="700" b="0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endParaRPr lang="it-IT"/>
          </a:p>
        </c:txPr>
        <c:crossAx val="2222"/>
        <c:crosses val="autoZero"/>
        <c:auto val="1"/>
        <c:lblAlgn val="ctr"/>
        <c:lblOffset val="0"/>
        <c:noMultiLvlLbl val="1"/>
      </c:catAx>
      <c:valAx>
        <c:axId val="2222"/>
        <c:scaling>
          <c:orientation val="minMax"/>
          <c:max val="100"/>
        </c:scaling>
        <c:delete val="0"/>
        <c:axPos val="l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title>
          <c:tx>
            <c:rich>
              <a:bodyPr rot="0" vert="horz" anchor="ctr" anchorCtr="1"/>
              <a:lstStyle/>
              <a:p>
                <a:pPr>
                  <a:defRPr sz="1000" b="0" i="0" u="none" baseline="0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r>
                  <a:rPr lang="ko-KR" altLang="en-US" sz="1000" b="0" i="0" u="none" baseline="0">
                    <a:solidFill>
                      <a:srgbClr val="000000"/>
                    </a:solidFill>
                    <a:latin typeface="Calibri"/>
                    <a:ea typeface="Calibri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2.7093596059113302E-2"/>
              <c:y val="5.5233502538071071E-2"/>
            </c:manualLayout>
          </c:layout>
          <c:overlay val="0"/>
          <c:spPr>
            <a:noFill/>
            <a:ln>
              <a:noFill/>
              <a:round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  <a:round/>
          </a:ln>
        </c:spPr>
        <c:txPr>
          <a:bodyPr/>
          <a:lstStyle/>
          <a:p>
            <a:pPr>
              <a:defRPr sz="700" b="0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endParaRPr lang="it-IT"/>
          </a:p>
        </c:txPr>
        <c:crossAx val="1111"/>
        <c:crosses val="autoZero"/>
        <c:crossBetween val="between"/>
      </c:valAx>
      <c:spPr>
        <a:solidFill>
          <a:srgbClr val="EAEAEA">
            <a:alpha val="100000"/>
          </a:srgbClr>
        </a:solidFill>
        <a:ln w="9525" cap="flat">
          <a:solidFill>
            <a:srgbClr val="FFFFFF">
              <a:alpha val="100000"/>
            </a:srgbClr>
          </a:solidFill>
          <a:round/>
        </a:ln>
      </c:spPr>
    </c:plotArea>
    <c:legend>
      <c:legendPos val="t"/>
      <c:overlay val="0"/>
      <c:spPr>
        <a:noFill/>
        <a:ln>
          <a:noFill/>
          <a:round/>
        </a:ln>
      </c:spPr>
      <c:txPr>
        <a:bodyPr rot="0" vert="horz" anchor="ctr" anchorCtr="1"/>
        <a:lstStyle/>
        <a:p>
          <a:pPr>
            <a:defRPr sz="700" b="0" i="0" u="none" baseline="0">
              <a:solidFill>
                <a:srgbClr val="000000"/>
              </a:solidFill>
              <a:latin typeface="Arial"/>
              <a:ea typeface="Arial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EAEAEA">
        <a:alpha val="100000"/>
      </a:srgbClr>
    </a:solidFill>
    <a:ln>
      <a:noFill/>
      <a:round/>
    </a:ln>
  </c:spPr>
  <c:txPr>
    <a:bodyPr/>
    <a:lstStyle/>
    <a:p>
      <a:pPr>
        <a:defRPr sz="700" b="0" i="0" u="none" baseline="0">
          <a:solidFill>
            <a:srgbClr val="000000"/>
          </a:solidFill>
          <a:latin typeface="Arial"/>
          <a:ea typeface="Arial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9.5057348600655678E-2"/>
          <c:y val="0.15690355329949238"/>
          <c:w val="0.78812686875679006"/>
          <c:h val="0.789576721691514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'33'!$K$6</c:f>
              <c:strCache>
                <c:ptCount val="1"/>
                <c:pt idx="0">
                  <c:v>Italiana</c:v>
                </c:pt>
              </c:strCache>
            </c:strRef>
          </c:tx>
          <c:spPr>
            <a:solidFill>
              <a:srgbClr val="4472C4"/>
            </a:solidFill>
            <a:ln>
              <a:noFill/>
              <a:round/>
            </a:ln>
          </c:spPr>
          <c:invertIfNegative val="1"/>
          <c:cat>
            <c:strRef>
              <c:f>'33'!$J$7:$J$14</c:f>
              <c:strCache>
                <c:ptCount val="8"/>
                <c:pt idx="0">
                  <c:v>6-24</c:v>
                </c:pt>
                <c:pt idx="1">
                  <c:v>25-34</c:v>
                </c:pt>
                <c:pt idx="2">
                  <c:v>35-44</c:v>
                </c:pt>
                <c:pt idx="3">
                  <c:v>45-54</c:v>
                </c:pt>
                <c:pt idx="4">
                  <c:v>55-64</c:v>
                </c:pt>
                <c:pt idx="5">
                  <c:v>65+</c:v>
                </c:pt>
                <c:pt idx="7">
                  <c:v>Totale</c:v>
                </c:pt>
              </c:strCache>
            </c:strRef>
          </c:cat>
          <c:val>
            <c:numRef>
              <c:f>'33'!$K$7:$K$14</c:f>
              <c:numCache>
                <c:formatCode>General</c:formatCode>
                <c:ptCount val="8"/>
                <c:pt idx="0">
                  <c:v>89.9</c:v>
                </c:pt>
                <c:pt idx="1">
                  <c:v>82.5</c:v>
                </c:pt>
                <c:pt idx="2">
                  <c:v>84.7</c:v>
                </c:pt>
                <c:pt idx="3">
                  <c:v>89.4</c:v>
                </c:pt>
                <c:pt idx="4">
                  <c:v>93.2</c:v>
                </c:pt>
                <c:pt idx="5">
                  <c:v>97.8</c:v>
                </c:pt>
                <c:pt idx="7">
                  <c:v>90.4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6B58-AB42-9465-F04CBD2DF9EA}"/>
            </c:ext>
          </c:extLst>
        </c:ser>
        <c:ser>
          <c:idx val="1"/>
          <c:order val="1"/>
          <c:tx>
            <c:strRef>
              <c:f>'33'!$L$6</c:f>
              <c:strCache>
                <c:ptCount val="1"/>
                <c:pt idx="0">
                  <c:v>Altra</c:v>
                </c:pt>
              </c:strCache>
            </c:strRef>
          </c:tx>
          <c:spPr>
            <a:solidFill>
              <a:srgbClr val="ED7D31"/>
            </a:solidFill>
            <a:ln>
              <a:noFill/>
              <a:round/>
            </a:ln>
          </c:spPr>
          <c:invertIfNegative val="1"/>
          <c:cat>
            <c:strRef>
              <c:f>'33'!$J$7:$J$14</c:f>
              <c:strCache>
                <c:ptCount val="8"/>
                <c:pt idx="0">
                  <c:v>6-24</c:v>
                </c:pt>
                <c:pt idx="1">
                  <c:v>25-34</c:v>
                </c:pt>
                <c:pt idx="2">
                  <c:v>35-44</c:v>
                </c:pt>
                <c:pt idx="3">
                  <c:v>45-54</c:v>
                </c:pt>
                <c:pt idx="4">
                  <c:v>55-64</c:v>
                </c:pt>
                <c:pt idx="5">
                  <c:v>65+</c:v>
                </c:pt>
                <c:pt idx="7">
                  <c:v>Totale</c:v>
                </c:pt>
              </c:strCache>
            </c:strRef>
          </c:cat>
          <c:val>
            <c:numRef>
              <c:f>'33'!$L$7:$L$14</c:f>
              <c:numCache>
                <c:formatCode>0.0</c:formatCode>
                <c:ptCount val="8"/>
                <c:pt idx="0">
                  <c:v>9.4</c:v>
                </c:pt>
                <c:pt idx="1">
                  <c:v>16.899999999999999</c:v>
                </c:pt>
                <c:pt idx="2">
                  <c:v>14.7</c:v>
                </c:pt>
                <c:pt idx="3">
                  <c:v>10</c:v>
                </c:pt>
                <c:pt idx="4">
                  <c:v>6.3</c:v>
                </c:pt>
                <c:pt idx="5">
                  <c:v>1.7</c:v>
                </c:pt>
                <c:pt idx="7">
                  <c:v>9.1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6B58-AB42-9465-F04CBD2DF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11"/>
        <c:axId val="2222"/>
      </c:barChart>
      <c:lineChart>
        <c:grouping val="standard"/>
        <c:varyColors val="0"/>
        <c:ser>
          <c:idx val="2"/>
          <c:order val="2"/>
          <c:tx>
            <c:strRef>
              <c:f>'33'!$N$6</c:f>
              <c:strCache>
                <c:ptCount val="1"/>
                <c:pt idx="0">
                  <c:v>almeno una lingua str.</c:v>
                </c:pt>
              </c:strCache>
            </c:strRef>
          </c:tx>
          <c:spPr>
            <a:ln w="28575">
              <a:solidFill>
                <a:srgbClr val="A5A5A5">
                  <a:alpha val="100000"/>
                </a:srgbClr>
              </a:solidFill>
              <a:round/>
            </a:ln>
          </c:spPr>
          <c:marker>
            <c:symbol val="circle"/>
            <c:size val="5"/>
            <c:spPr>
              <a:solidFill>
                <a:srgbClr val="FFFFFF">
                  <a:alpha val="100000"/>
                </a:srgbClr>
              </a:solidFill>
              <a:ln w="9525" cap="flat">
                <a:solidFill>
                  <a:srgbClr val="FFFFFF">
                    <a:alpha val="100000"/>
                  </a:srgbClr>
                </a:solidFill>
                <a:round/>
              </a:ln>
            </c:spPr>
          </c:marker>
          <c:cat>
            <c:strRef>
              <c:f>'33'!$J$7:$J$14</c:f>
              <c:strCache>
                <c:ptCount val="8"/>
                <c:pt idx="0">
                  <c:v>6-24</c:v>
                </c:pt>
                <c:pt idx="1">
                  <c:v>25-34</c:v>
                </c:pt>
                <c:pt idx="2">
                  <c:v>35-44</c:v>
                </c:pt>
                <c:pt idx="3">
                  <c:v>45-54</c:v>
                </c:pt>
                <c:pt idx="4">
                  <c:v>55-64</c:v>
                </c:pt>
                <c:pt idx="5">
                  <c:v>65+</c:v>
                </c:pt>
                <c:pt idx="7">
                  <c:v>Totale</c:v>
                </c:pt>
              </c:strCache>
            </c:strRef>
          </c:cat>
          <c:val>
            <c:numRef>
              <c:f>'33'!$N$7:$N$14</c:f>
              <c:numCache>
                <c:formatCode>General</c:formatCode>
                <c:ptCount val="8"/>
                <c:pt idx="0">
                  <c:v>80.099999999999994</c:v>
                </c:pt>
                <c:pt idx="1">
                  <c:v>80.2</c:v>
                </c:pt>
                <c:pt idx="2">
                  <c:v>73.5</c:v>
                </c:pt>
                <c:pt idx="3">
                  <c:v>62.1</c:v>
                </c:pt>
                <c:pt idx="4">
                  <c:v>52.1</c:v>
                </c:pt>
                <c:pt idx="5">
                  <c:v>26.5</c:v>
                </c:pt>
                <c:pt idx="7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58-AB42-9465-F04CBD2DF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"/>
        <c:axId val="2222"/>
      </c:lineChart>
      <c:catAx>
        <c:axId val="1111"/>
        <c:scaling>
          <c:orientation val="minMax"/>
        </c:scaling>
        <c:delete val="0"/>
        <c:axPos val="b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low"/>
        <c:spPr>
          <a:noFill/>
          <a:ln>
            <a:noFill/>
            <a:round/>
          </a:ln>
        </c:spPr>
        <c:txPr>
          <a:bodyPr rot="0" vert="horz" anchor="ctr" anchorCtr="1"/>
          <a:lstStyle/>
          <a:p>
            <a:pPr>
              <a:defRPr sz="700" b="0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endParaRPr lang="it-IT"/>
          </a:p>
        </c:txPr>
        <c:crossAx val="2222"/>
        <c:crosses val="autoZero"/>
        <c:auto val="1"/>
        <c:lblAlgn val="ctr"/>
        <c:lblOffset val="0"/>
        <c:noMultiLvlLbl val="1"/>
      </c:catAx>
      <c:valAx>
        <c:axId val="2222"/>
        <c:scaling>
          <c:orientation val="minMax"/>
          <c:max val="100"/>
        </c:scaling>
        <c:delete val="0"/>
        <c:axPos val="l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title>
          <c:tx>
            <c:rich>
              <a:bodyPr rot="0" vert="horz" anchor="ctr" anchorCtr="1"/>
              <a:lstStyle/>
              <a:p>
                <a:pPr>
                  <a:defRPr sz="1000" b="0" i="0" u="none" baseline="0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r>
                  <a:rPr lang="ko-KR" altLang="en-US" sz="1000" b="0" i="0" u="none" baseline="0">
                    <a:solidFill>
                      <a:srgbClr val="000000"/>
                    </a:solidFill>
                    <a:latin typeface="Calibri"/>
                    <a:ea typeface="Calibri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1.2513820387836138E-3"/>
              <c:y val="9.0984052120388501E-2"/>
            </c:manualLayout>
          </c:layout>
          <c:overlay val="0"/>
          <c:spPr>
            <a:noFill/>
            <a:ln>
              <a:noFill/>
              <a:round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  <a:round/>
          </a:ln>
        </c:spPr>
        <c:txPr>
          <a:bodyPr/>
          <a:lstStyle/>
          <a:p>
            <a:pPr>
              <a:defRPr sz="700" b="0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endParaRPr lang="it-IT"/>
          </a:p>
        </c:txPr>
        <c:crossAx val="1111"/>
        <c:crosses val="autoZero"/>
        <c:crossBetween val="between"/>
      </c:valAx>
      <c:spPr>
        <a:solidFill>
          <a:srgbClr val="EAEAEA">
            <a:alpha val="100000"/>
          </a:srgbClr>
        </a:solidFill>
        <a:ln w="9525" cap="flat">
          <a:solidFill>
            <a:srgbClr val="FFFFFF">
              <a:alpha val="100000"/>
            </a:srgbClr>
          </a:solidFill>
          <a:round/>
        </a:ln>
      </c:spPr>
    </c:plotArea>
    <c:legend>
      <c:legendPos val="t"/>
      <c:layout>
        <c:manualLayout>
          <c:xMode val="edge"/>
          <c:yMode val="edge"/>
          <c:x val="0.10744810744810745"/>
          <c:y val="3.0456852791878174E-2"/>
          <c:w val="0.8925518925518926"/>
          <c:h val="6.9672249090691071E-2"/>
        </c:manualLayout>
      </c:layout>
      <c:overlay val="1"/>
      <c:spPr>
        <a:noFill/>
        <a:ln>
          <a:noFill/>
          <a:round/>
        </a:ln>
      </c:spPr>
      <c:txPr>
        <a:bodyPr rot="0" vert="horz" anchor="ctr" anchorCtr="1"/>
        <a:lstStyle/>
        <a:p>
          <a:pPr>
            <a:defRPr sz="700" b="0" i="0" u="none" baseline="0">
              <a:solidFill>
                <a:srgbClr val="000000"/>
              </a:solidFill>
              <a:latin typeface="Arial"/>
              <a:ea typeface="Arial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EAEAEA">
        <a:alpha val="100000"/>
      </a:srgbClr>
    </a:solidFill>
    <a:ln>
      <a:noFill/>
      <a:round/>
    </a:ln>
  </c:spPr>
  <c:txPr>
    <a:bodyPr/>
    <a:lstStyle/>
    <a:p>
      <a:pPr>
        <a:defRPr sz="700" b="0" i="0" u="none" baseline="0">
          <a:solidFill>
            <a:srgbClr val="000000"/>
          </a:solidFill>
          <a:latin typeface="Arial"/>
          <a:ea typeface="Arial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0.12222133076291715"/>
          <c:y val="9.7133706171341774E-2"/>
          <c:w val="0.85771104137639309"/>
          <c:h val="0.833945469595380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'34'!$B$19</c:f>
              <c:strCache>
                <c:ptCount val="1"/>
                <c:pt idx="0">
                  <c:v>Ue27</c:v>
                </c:pt>
              </c:strCache>
            </c:strRef>
          </c:tx>
          <c:spPr>
            <a:solidFill>
              <a:srgbClr val="4472C4"/>
            </a:solidFill>
            <a:ln>
              <a:noFill/>
              <a:round/>
            </a:ln>
          </c:spPr>
          <c:invertIfNegative val="1"/>
          <c:cat>
            <c:strRef>
              <c:f>'34'!$C$18:$F$18</c:f>
              <c:strCache>
                <c:ptCount val="4"/>
                <c:pt idx="0">
                  <c:v>Inglese</c:v>
                </c:pt>
                <c:pt idx="1">
                  <c:v>Spagnolo</c:v>
                </c:pt>
                <c:pt idx="2">
                  <c:v>Francese</c:v>
                </c:pt>
                <c:pt idx="3">
                  <c:v>Tedesco</c:v>
                </c:pt>
              </c:strCache>
            </c:strRef>
          </c:cat>
          <c:val>
            <c:numRef>
              <c:f>'34'!$C$19:$F$19</c:f>
              <c:numCache>
                <c:formatCode>#,##0.##########</c:formatCode>
                <c:ptCount val="4"/>
                <c:pt idx="0">
                  <c:v>96.4</c:v>
                </c:pt>
                <c:pt idx="1">
                  <c:v>26.4</c:v>
                </c:pt>
                <c:pt idx="2">
                  <c:v>21.8</c:v>
                </c:pt>
                <c:pt idx="3">
                  <c:v>20.3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D88A-8446-B1F5-6EF81B100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1111"/>
        <c:axId val="2222"/>
      </c:barChart>
      <c:catAx>
        <c:axId val="1111"/>
        <c:scaling>
          <c:orientation val="minMax"/>
        </c:scaling>
        <c:delete val="0"/>
        <c:axPos val="b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low"/>
        <c:spPr>
          <a:noFill/>
          <a:ln>
            <a:noFill/>
            <a:round/>
          </a:ln>
        </c:spPr>
        <c:txPr>
          <a:bodyPr rot="0" vert="horz" anchor="ctr" anchorCtr="1"/>
          <a:lstStyle/>
          <a:p>
            <a:pPr>
              <a:defRPr sz="800" b="0" i="0" u="none" baseline="0">
                <a:solidFill>
                  <a:srgbClr val="000000"/>
                </a:solidFill>
                <a:latin typeface="Arial Narrow"/>
                <a:ea typeface="Arial Narrow"/>
              </a:defRPr>
            </a:pPr>
            <a:endParaRPr lang="it-IT"/>
          </a:p>
        </c:txPr>
        <c:crossAx val="2222"/>
        <c:crosses val="autoZero"/>
        <c:auto val="1"/>
        <c:lblAlgn val="ctr"/>
        <c:lblOffset val="0"/>
        <c:noMultiLvlLbl val="1"/>
      </c:catAx>
      <c:valAx>
        <c:axId val="2222"/>
        <c:scaling>
          <c:orientation val="minMax"/>
          <c:max val="100"/>
        </c:scaling>
        <c:delete val="0"/>
        <c:axPos val="l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title>
          <c:tx>
            <c:rich>
              <a:bodyPr rot="0" vert="horz" anchor="ctr" anchorCtr="1"/>
              <a:lstStyle/>
              <a:p>
                <a:pPr>
                  <a:defRPr sz="1000" b="0" i="0" u="none" baseline="0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r>
                  <a:rPr lang="ko-KR" altLang="en-US" sz="1000" b="0" i="0" u="none" baseline="0">
                    <a:solidFill>
                      <a:srgbClr val="000000"/>
                    </a:solidFill>
                    <a:latin typeface="Calibri"/>
                    <a:ea typeface="Calibri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0"/>
              <c:y val="4.5489435262626417E-3"/>
            </c:manualLayout>
          </c:layout>
          <c:overlay val="0"/>
          <c:spPr>
            <a:noFill/>
            <a:ln>
              <a:noFill/>
              <a:round/>
            </a:ln>
          </c:sp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  <a:round/>
          </a:ln>
        </c:spPr>
        <c:txPr>
          <a:bodyPr/>
          <a:lstStyle/>
          <a:p>
            <a:pPr>
              <a:defRPr sz="800" b="0" i="0" u="none" baseline="0">
                <a:solidFill>
                  <a:srgbClr val="000000"/>
                </a:solidFill>
                <a:latin typeface="Arial Narrow"/>
                <a:ea typeface="Arial Narrow"/>
              </a:defRPr>
            </a:pPr>
            <a:endParaRPr lang="it-IT"/>
          </a:p>
        </c:txPr>
        <c:crossAx val="1111"/>
        <c:crosses val="autoZero"/>
        <c:crossBetween val="between"/>
        <c:majorUnit val="20"/>
      </c:valAx>
      <c:spPr>
        <a:solidFill>
          <a:srgbClr val="EAEAEA">
            <a:alpha val="100000"/>
          </a:srgbClr>
        </a:solidFill>
        <a:ln w="9525" cap="flat">
          <a:solidFill>
            <a:srgbClr val="FFFFFF">
              <a:alpha val="100000"/>
            </a:srgbClr>
          </a:solidFill>
          <a:round/>
        </a:ln>
      </c:spPr>
    </c:plotArea>
    <c:plotVisOnly val="1"/>
    <c:dispBlanksAs val="gap"/>
    <c:showDLblsOverMax val="1"/>
  </c:chart>
  <c:spPr>
    <a:solidFill>
      <a:srgbClr val="FFFFFF">
        <a:alpha val="100000"/>
      </a:srgbClr>
    </a:solidFill>
    <a:ln>
      <a:noFill/>
      <a:round/>
    </a:ln>
  </c:spPr>
  <c:txPr>
    <a:bodyPr/>
    <a:lstStyle/>
    <a:p>
      <a:pPr>
        <a:defRPr sz="800" b="0" i="0" u="none" baseline="0">
          <a:solidFill>
            <a:srgbClr val="000000"/>
          </a:solidFill>
          <a:latin typeface="Arial Narrow"/>
          <a:ea typeface="Arial Narrow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0.12222133076291715"/>
          <c:y val="9.7133706171341774E-2"/>
          <c:w val="0.85771104137639309"/>
          <c:h val="0.833945469595380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'34'!$B$19</c:f>
              <c:strCache>
                <c:ptCount val="1"/>
                <c:pt idx="0">
                  <c:v>Ue27</c:v>
                </c:pt>
              </c:strCache>
            </c:strRef>
          </c:tx>
          <c:spPr>
            <a:solidFill>
              <a:srgbClr val="4472C4"/>
            </a:solidFill>
            <a:ln>
              <a:noFill/>
              <a:round/>
            </a:ln>
          </c:spPr>
          <c:invertIfNegative val="1"/>
          <c:cat>
            <c:strRef>
              <c:f>'34'!$G$18:$K$18</c:f>
              <c:strCache>
                <c:ptCount val="5"/>
                <c:pt idx="0">
                  <c:v>Italiano</c:v>
                </c:pt>
                <c:pt idx="1">
                  <c:v>Russo</c:v>
                </c:pt>
                <c:pt idx="2">
                  <c:v>Olandese</c:v>
                </c:pt>
                <c:pt idx="3">
                  <c:v>Svedese</c:v>
                </c:pt>
                <c:pt idx="4">
                  <c:v>Cinese</c:v>
                </c:pt>
              </c:strCache>
            </c:strRef>
          </c:cat>
          <c:val>
            <c:numRef>
              <c:f>'34'!$G$19:$K$19</c:f>
              <c:numCache>
                <c:formatCode>#,##0.##########</c:formatCode>
                <c:ptCount val="5"/>
                <c:pt idx="0">
                  <c:v>3.4</c:v>
                </c:pt>
                <c:pt idx="1">
                  <c:v>2.6</c:v>
                </c:pt>
                <c:pt idx="2">
                  <c:v>1.2</c:v>
                </c:pt>
                <c:pt idx="3">
                  <c:v>1.1000000000000001</c:v>
                </c:pt>
                <c:pt idx="4">
                  <c:v>0.6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903E-A345-B6D3-18E39F292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1111"/>
        <c:axId val="2222"/>
      </c:barChart>
      <c:catAx>
        <c:axId val="1111"/>
        <c:scaling>
          <c:orientation val="minMax"/>
        </c:scaling>
        <c:delete val="0"/>
        <c:axPos val="b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low"/>
        <c:spPr>
          <a:noFill/>
          <a:ln>
            <a:noFill/>
            <a:round/>
          </a:ln>
        </c:spPr>
        <c:txPr>
          <a:bodyPr rot="0" vert="horz" anchor="ctr" anchorCtr="1"/>
          <a:lstStyle/>
          <a:p>
            <a:pPr>
              <a:defRPr sz="800" b="0" i="0" u="none" baseline="0">
                <a:solidFill>
                  <a:srgbClr val="000000"/>
                </a:solidFill>
                <a:latin typeface="Arial Narrow"/>
                <a:ea typeface="Arial Narrow"/>
              </a:defRPr>
            </a:pPr>
            <a:endParaRPr lang="it-IT"/>
          </a:p>
        </c:txPr>
        <c:crossAx val="2222"/>
        <c:crosses val="autoZero"/>
        <c:auto val="1"/>
        <c:lblAlgn val="ctr"/>
        <c:lblOffset val="0"/>
        <c:noMultiLvlLbl val="1"/>
      </c:catAx>
      <c:valAx>
        <c:axId val="2222"/>
        <c:scaling>
          <c:orientation val="minMax"/>
        </c:scaling>
        <c:delete val="0"/>
        <c:axPos val="r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title>
          <c:tx>
            <c:rich>
              <a:bodyPr rot="0" vert="horz" anchor="ctr" anchorCtr="1"/>
              <a:lstStyle/>
              <a:p>
                <a:pPr>
                  <a:defRPr sz="1000" b="0" i="0" u="none" baseline="0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r>
                  <a:rPr lang="ko-KR" altLang="en-US" sz="1000" b="0" i="0" u="none" baseline="0">
                    <a:solidFill>
                      <a:srgbClr val="000000"/>
                    </a:solidFill>
                    <a:latin typeface="Calibri"/>
                    <a:ea typeface="Calibri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0.90976542912284686"/>
              <c:y val="9.712191607729747E-3"/>
            </c:manualLayout>
          </c:layout>
          <c:overlay val="0"/>
          <c:spPr>
            <a:noFill/>
            <a:ln>
              <a:noFill/>
              <a:round/>
            </a:ln>
          </c:sp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  <a:round/>
          </a:ln>
        </c:spPr>
        <c:txPr>
          <a:bodyPr/>
          <a:lstStyle/>
          <a:p>
            <a:pPr>
              <a:defRPr sz="800" b="0" i="0" u="none" baseline="0">
                <a:solidFill>
                  <a:srgbClr val="000000"/>
                </a:solidFill>
                <a:latin typeface="Arial Narrow"/>
                <a:ea typeface="Arial Narrow"/>
              </a:defRPr>
            </a:pPr>
            <a:endParaRPr lang="it-IT"/>
          </a:p>
        </c:txPr>
        <c:crossAx val="1111"/>
        <c:crosses val="max"/>
        <c:crossBetween val="between"/>
        <c:majorUnit val="1"/>
      </c:valAx>
      <c:spPr>
        <a:solidFill>
          <a:srgbClr val="EAEAEA">
            <a:alpha val="100000"/>
          </a:srgbClr>
        </a:solidFill>
        <a:ln w="9525" cap="flat">
          <a:solidFill>
            <a:srgbClr val="FFFFFF">
              <a:alpha val="100000"/>
            </a:srgbClr>
          </a:solidFill>
          <a:round/>
        </a:ln>
      </c:spPr>
    </c:plotArea>
    <c:plotVisOnly val="1"/>
    <c:dispBlanksAs val="gap"/>
    <c:showDLblsOverMax val="1"/>
  </c:chart>
  <c:spPr>
    <a:solidFill>
      <a:srgbClr val="FFFFFF">
        <a:alpha val="100000"/>
      </a:srgbClr>
    </a:solidFill>
    <a:ln>
      <a:noFill/>
      <a:round/>
    </a:ln>
  </c:spPr>
  <c:txPr>
    <a:bodyPr/>
    <a:lstStyle/>
    <a:p>
      <a:pPr>
        <a:defRPr sz="800" b="0" i="0" u="none" baseline="0">
          <a:solidFill>
            <a:srgbClr val="000000"/>
          </a:solidFill>
          <a:latin typeface="Arial Narrow"/>
          <a:ea typeface="Arial Narrow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3"/>
  <c:chart>
    <c:autoTitleDeleted val="1"/>
    <c:plotArea>
      <c:layout>
        <c:manualLayout>
          <c:layoutTarget val="inner"/>
          <c:xMode val="edge"/>
          <c:yMode val="edge"/>
          <c:x val="9.8747195283914832E-2"/>
          <c:y val="0.12744115100795647"/>
          <c:w val="0.8852383961375323"/>
          <c:h val="0.8026722183287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'34'!$C$7</c:f>
              <c:strCache>
                <c:ptCount val="1"/>
                <c:pt idx="0">
                  <c:v>due o più</c:v>
                </c:pt>
              </c:strCache>
            </c:strRef>
          </c:tx>
          <c:spPr>
            <a:solidFill>
              <a:srgbClr val="375DA1"/>
            </a:solidFill>
            <a:ln>
              <a:noFill/>
              <a:round/>
            </a:ln>
          </c:spPr>
          <c:invertIfNegative val="1"/>
          <c:cat>
            <c:strRef>
              <c:f>'34'!$B$8:$B$12</c:f>
              <c:strCache>
                <c:ptCount val="5"/>
                <c:pt idx="0">
                  <c:v>Francia</c:v>
                </c:pt>
                <c:pt idx="1">
                  <c:v>Ue27</c:v>
                </c:pt>
                <c:pt idx="2">
                  <c:v>Italia</c:v>
                </c:pt>
                <c:pt idx="3">
                  <c:v>Germania</c:v>
                </c:pt>
                <c:pt idx="4">
                  <c:v>Spagna</c:v>
                </c:pt>
              </c:strCache>
            </c:strRef>
          </c:cat>
          <c:val>
            <c:numRef>
              <c:f>'34'!$C$8:$C$12</c:f>
              <c:numCache>
                <c:formatCode>General</c:formatCode>
                <c:ptCount val="5"/>
                <c:pt idx="0">
                  <c:v>78.7</c:v>
                </c:pt>
                <c:pt idx="1">
                  <c:v>49.5</c:v>
                </c:pt>
                <c:pt idx="2">
                  <c:v>35.299999999999997</c:v>
                </c:pt>
                <c:pt idx="3">
                  <c:v>30.7</c:v>
                </c:pt>
                <c:pt idx="4">
                  <c:v>19.600000000000001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D78A-9F44-A966-39AC77F35782}"/>
            </c:ext>
          </c:extLst>
        </c:ser>
        <c:ser>
          <c:idx val="1"/>
          <c:order val="1"/>
          <c:tx>
            <c:strRef>
              <c:f>'34'!$D$7</c:f>
              <c:strCache>
                <c:ptCount val="1"/>
                <c:pt idx="0">
                  <c:v>una</c:v>
                </c:pt>
              </c:strCache>
            </c:strRef>
          </c:tx>
          <c:spPr>
            <a:solidFill>
              <a:srgbClr val="4472C4"/>
            </a:solidFill>
            <a:ln>
              <a:noFill/>
              <a:round/>
            </a:ln>
          </c:spPr>
          <c:invertIfNegative val="1"/>
          <c:cat>
            <c:strRef>
              <c:f>'34'!$B$8:$B$12</c:f>
              <c:strCache>
                <c:ptCount val="5"/>
                <c:pt idx="0">
                  <c:v>Francia</c:v>
                </c:pt>
                <c:pt idx="1">
                  <c:v>Ue27</c:v>
                </c:pt>
                <c:pt idx="2">
                  <c:v>Italia</c:v>
                </c:pt>
                <c:pt idx="3">
                  <c:v>Germania</c:v>
                </c:pt>
                <c:pt idx="4">
                  <c:v>Spagna</c:v>
                </c:pt>
              </c:strCache>
            </c:strRef>
          </c:cat>
          <c:val>
            <c:numRef>
              <c:f>'34'!$D$8:$D$12</c:f>
              <c:numCache>
                <c:formatCode>General</c:formatCode>
                <c:ptCount val="5"/>
                <c:pt idx="0">
                  <c:v>20.8</c:v>
                </c:pt>
                <c:pt idx="1">
                  <c:v>41.5</c:v>
                </c:pt>
                <c:pt idx="2">
                  <c:v>64.3</c:v>
                </c:pt>
                <c:pt idx="3">
                  <c:v>41.1</c:v>
                </c:pt>
                <c:pt idx="4">
                  <c:v>63.4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D78A-9F44-A966-39AC77F35782}"/>
            </c:ext>
          </c:extLst>
        </c:ser>
        <c:ser>
          <c:idx val="2"/>
          <c:order val="2"/>
          <c:tx>
            <c:strRef>
              <c:f>'34'!$E$7</c:f>
              <c:strCache>
                <c:ptCount val="1"/>
                <c:pt idx="0">
                  <c:v>Nessuna</c:v>
                </c:pt>
              </c:strCache>
            </c:strRef>
          </c:tx>
          <c:spPr>
            <a:solidFill>
              <a:srgbClr val="A7B5DB"/>
            </a:solidFill>
            <a:ln>
              <a:noFill/>
              <a:round/>
            </a:ln>
          </c:spPr>
          <c:invertIfNegative val="1"/>
          <c:cat>
            <c:strRef>
              <c:f>'34'!$B$8:$B$12</c:f>
              <c:strCache>
                <c:ptCount val="5"/>
                <c:pt idx="0">
                  <c:v>Francia</c:v>
                </c:pt>
                <c:pt idx="1">
                  <c:v>Ue27</c:v>
                </c:pt>
                <c:pt idx="2">
                  <c:v>Italia</c:v>
                </c:pt>
                <c:pt idx="3">
                  <c:v>Germania</c:v>
                </c:pt>
                <c:pt idx="4">
                  <c:v>Spagna</c:v>
                </c:pt>
              </c:strCache>
            </c:strRef>
          </c:cat>
          <c:val>
            <c:numRef>
              <c:f>'34'!$E$8:$E$12</c:f>
              <c:numCache>
                <c:formatCode>General</c:formatCode>
                <c:ptCount val="5"/>
                <c:pt idx="0">
                  <c:v>0.5</c:v>
                </c:pt>
                <c:pt idx="1">
                  <c:v>9</c:v>
                </c:pt>
                <c:pt idx="2">
                  <c:v>0.3</c:v>
                </c:pt>
                <c:pt idx="3">
                  <c:v>28.1</c:v>
                </c:pt>
                <c:pt idx="4">
                  <c:v>17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D78A-9F44-A966-39AC77F35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overlap val="100"/>
        <c:axId val="1111"/>
        <c:axId val="2222"/>
      </c:barChart>
      <c:catAx>
        <c:axId val="1111"/>
        <c:scaling>
          <c:orientation val="minMax"/>
        </c:scaling>
        <c:delete val="0"/>
        <c:axPos val="b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low"/>
        <c:spPr>
          <a:noFill/>
          <a:ln>
            <a:noFill/>
            <a:round/>
          </a:ln>
        </c:spPr>
        <c:txPr>
          <a:bodyPr rot="0" vert="horz" anchor="ctr" anchorCtr="1"/>
          <a:lstStyle/>
          <a:p>
            <a:pPr>
              <a:defRPr sz="850" b="0" i="0" u="none" baseline="0">
                <a:solidFill>
                  <a:srgbClr val="000000"/>
                </a:solidFill>
                <a:latin typeface="Arial Narrow"/>
                <a:ea typeface="Arial Narrow"/>
              </a:defRPr>
            </a:pPr>
            <a:endParaRPr lang="it-IT"/>
          </a:p>
        </c:txPr>
        <c:crossAx val="2222"/>
        <c:crosses val="autoZero"/>
        <c:auto val="1"/>
        <c:lblAlgn val="ctr"/>
        <c:lblOffset val="0"/>
        <c:noMultiLvlLbl val="1"/>
      </c:catAx>
      <c:valAx>
        <c:axId val="2222"/>
        <c:scaling>
          <c:orientation val="minMax"/>
          <c:max val="100"/>
        </c:scaling>
        <c:delete val="0"/>
        <c:axPos val="l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title>
          <c:tx>
            <c:rich>
              <a:bodyPr rot="0" vert="horz" anchor="ctr" anchorCtr="1"/>
              <a:lstStyle/>
              <a:p>
                <a:pPr>
                  <a:defRPr sz="1000" b="0" i="0" u="none" baseline="0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r>
                  <a:rPr lang="ko-KR" altLang="en-US" sz="1000" b="0" i="0" u="none" baseline="0">
                    <a:solidFill>
                      <a:srgbClr val="000000"/>
                    </a:solidFill>
                    <a:latin typeface="Calibri"/>
                    <a:ea typeface="Calibri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5.2859202306583371E-2"/>
              <c:y val="5.6968586387434558E-2"/>
            </c:manualLayout>
          </c:layout>
          <c:overlay val="0"/>
          <c:spPr>
            <a:noFill/>
            <a:ln>
              <a:noFill/>
              <a:round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  <a:round/>
          </a:ln>
        </c:spPr>
        <c:txPr>
          <a:bodyPr/>
          <a:lstStyle/>
          <a:p>
            <a:pPr>
              <a:defRPr sz="850" b="0" i="0" u="none" baseline="0">
                <a:solidFill>
                  <a:srgbClr val="000000"/>
                </a:solidFill>
                <a:latin typeface="Arial Narrow"/>
                <a:ea typeface="Arial Narrow"/>
              </a:defRPr>
            </a:pPr>
            <a:endParaRPr lang="it-IT"/>
          </a:p>
        </c:txPr>
        <c:crossAx val="1111"/>
        <c:crosses val="autoZero"/>
        <c:crossBetween val="between"/>
        <c:majorUnit val="20"/>
      </c:valAx>
      <c:spPr>
        <a:solidFill>
          <a:srgbClr val="EAEAEA">
            <a:alpha val="100000"/>
          </a:srgbClr>
        </a:solidFill>
        <a:ln w="9525" cap="flat">
          <a:solidFill>
            <a:srgbClr val="FFFFFF">
              <a:alpha val="100000"/>
            </a:srgbClr>
          </a:solidFill>
          <a:round/>
        </a:ln>
      </c:spPr>
    </c:plotArea>
    <c:legend>
      <c:legendPos val="t"/>
      <c:overlay val="0"/>
      <c:spPr>
        <a:noFill/>
        <a:ln>
          <a:noFill/>
          <a:round/>
        </a:ln>
      </c:spPr>
      <c:txPr>
        <a:bodyPr rot="0" vert="horz" anchor="ctr" anchorCtr="1"/>
        <a:lstStyle/>
        <a:p>
          <a:pPr>
            <a:defRPr sz="850" b="0" i="0" u="none" baseline="0">
              <a:solidFill>
                <a:srgbClr val="000000"/>
              </a:solidFill>
              <a:latin typeface="Arial Narrow"/>
              <a:ea typeface="Arial Narrow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>
        <a:alpha val="100000"/>
      </a:srgbClr>
    </a:solidFill>
    <a:ln>
      <a:noFill/>
      <a:round/>
    </a:ln>
  </c:spPr>
  <c:txPr>
    <a:bodyPr/>
    <a:lstStyle/>
    <a:p>
      <a:pPr>
        <a:defRPr sz="850" b="0" i="0" u="none" baseline="0">
          <a:solidFill>
            <a:srgbClr val="000000"/>
          </a:solidFill>
          <a:latin typeface="Arial Narrow"/>
          <a:ea typeface="Arial Narrow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4.4600756873222347E-2"/>
          <c:y val="0.11890199659570116"/>
          <c:w val="0.90187719021596702"/>
          <c:h val="0.7430986951749323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'3'!$E$19</c:f>
              <c:strCache>
                <c:ptCount val="1"/>
                <c:pt idx="0">
                  <c:v>primarie</c:v>
                </c:pt>
              </c:strCache>
            </c:strRef>
          </c:tx>
          <c:spPr>
            <a:solidFill>
              <a:srgbClr val="2E75B6"/>
            </a:solidFill>
            <a:ln cap="flat">
              <a:solidFill>
                <a:srgbClr val="808080">
                  <a:alpha val="100000"/>
                </a:srgbClr>
              </a:solidFill>
              <a:round/>
            </a:ln>
          </c:spPr>
          <c:invertIfNegative val="1"/>
          <c:dPt>
            <c:idx val="1"/>
            <c:invertIfNegative val="1"/>
            <c:bubble3D val="0"/>
            <c:spPr>
              <a:solidFill>
                <a:srgbClr val="2E75B6">
                  <a:alpha val="100000"/>
                </a:srgbClr>
              </a:solidFill>
              <a:ln cap="flat">
                <a:solidFill>
                  <a:srgbClr val="808080">
                    <a:alpha val="100000"/>
                  </a:srgbClr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1-D25B-CF4B-85C2-25A9048657DC}"/>
              </c:ext>
            </c:extLst>
          </c:dPt>
          <c:dPt>
            <c:idx val="4"/>
            <c:invertIfNegative val="1"/>
            <c:bubble3D val="0"/>
            <c:spPr>
              <a:solidFill>
                <a:srgbClr val="2E75B6">
                  <a:alpha val="100000"/>
                </a:srgbClr>
              </a:solidFill>
              <a:ln cap="flat">
                <a:solidFill>
                  <a:srgbClr val="808080">
                    <a:alpha val="100000"/>
                  </a:srgbClr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3-D25B-CF4B-85C2-25A9048657DC}"/>
              </c:ext>
            </c:extLst>
          </c:dPt>
          <c:dPt>
            <c:idx val="10"/>
            <c:invertIfNegative val="1"/>
            <c:bubble3D val="0"/>
            <c:spPr>
              <a:solidFill>
                <a:srgbClr val="2E75B6">
                  <a:alpha val="100000"/>
                </a:srgbClr>
              </a:solidFill>
              <a:ln cap="flat">
                <a:solidFill>
                  <a:srgbClr val="808080">
                    <a:alpha val="100000"/>
                  </a:srgbClr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5-D25B-CF4B-85C2-25A9048657DC}"/>
              </c:ext>
            </c:extLst>
          </c:dPt>
          <c:dPt>
            <c:idx val="13"/>
            <c:invertIfNegative val="1"/>
            <c:bubble3D val="0"/>
            <c:spPr>
              <a:solidFill>
                <a:srgbClr val="2E75B6">
                  <a:alpha val="100000"/>
                </a:srgbClr>
              </a:solidFill>
              <a:ln cap="flat">
                <a:solidFill>
                  <a:srgbClr val="808080">
                    <a:alpha val="100000"/>
                  </a:srgbClr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7-D25B-CF4B-85C2-25A9048657DC}"/>
              </c:ext>
            </c:extLst>
          </c:dPt>
          <c:dPt>
            <c:idx val="16"/>
            <c:invertIfNegative val="1"/>
            <c:bubble3D val="0"/>
            <c:spPr>
              <a:solidFill>
                <a:srgbClr val="2E75B6">
                  <a:alpha val="100000"/>
                </a:srgbClr>
              </a:solidFill>
              <a:ln cap="flat">
                <a:solidFill>
                  <a:srgbClr val="808080">
                    <a:alpha val="100000"/>
                  </a:srgbClr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9-D25B-CF4B-85C2-25A9048657DC}"/>
              </c:ext>
            </c:extLst>
          </c:dPt>
          <c:cat>
            <c:strRef>
              <c:f>'3'!$C$20:$C$42</c:f>
              <c:strCache>
                <c:ptCount val="22"/>
                <c:pt idx="0">
                  <c:v>Regno di 
Sardegna</c:v>
                </c:pt>
                <c:pt idx="2">
                  <c:v> </c:v>
                </c:pt>
                <c:pt idx="3">
                  <c:v>Lombardo
-Veneto</c:v>
                </c:pt>
                <c:pt idx="5">
                  <c:v> </c:v>
                </c:pt>
                <c:pt idx="6">
                  <c:v>Ducati</c:v>
                </c:pt>
                <c:pt idx="8">
                  <c:v> </c:v>
                </c:pt>
                <c:pt idx="9">
                  <c:v>Toscana</c:v>
                </c:pt>
                <c:pt idx="11">
                  <c:v> </c:v>
                </c:pt>
                <c:pt idx="12">
                  <c:v>Stati 
pontifici</c:v>
                </c:pt>
                <c:pt idx="14">
                  <c:v> </c:v>
                </c:pt>
                <c:pt idx="15">
                  <c:v>Sud</c:v>
                </c:pt>
                <c:pt idx="17">
                  <c:v> </c:v>
                </c:pt>
                <c:pt idx="18">
                  <c:v>Sicilia</c:v>
                </c:pt>
                <c:pt idx="21">
                  <c:v>Italia</c:v>
                </c:pt>
              </c:strCache>
            </c:strRef>
          </c:cat>
          <c:val>
            <c:numRef>
              <c:f>'3'!$E$20:$E$42</c:f>
              <c:numCache>
                <c:formatCode>0</c:formatCode>
                <c:ptCount val="23"/>
                <c:pt idx="0">
                  <c:v>260.96642410299597</c:v>
                </c:pt>
                <c:pt idx="1">
                  <c:v>563.01382859153898</c:v>
                </c:pt>
                <c:pt idx="3">
                  <c:v>59.850986840609998</c:v>
                </c:pt>
                <c:pt idx="4">
                  <c:v>276.644561396597</c:v>
                </c:pt>
                <c:pt idx="9">
                  <c:v>72.707865495259597</c:v>
                </c:pt>
                <c:pt idx="10">
                  <c:v>173.346191516137</c:v>
                </c:pt>
                <c:pt idx="12">
                  <c:v>89.560567609974896</c:v>
                </c:pt>
                <c:pt idx="13">
                  <c:v>33.970257081250502</c:v>
                </c:pt>
                <c:pt idx="15">
                  <c:v>68.038394564260599</c:v>
                </c:pt>
                <c:pt idx="16">
                  <c:v>31.056875711231399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ap="flat">
                    <a:solidFill>
                      <a:srgbClr val="808080">
                        <a:alpha val="100000"/>
                      </a:srgbClr>
                    </a:solidFill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A-D25B-CF4B-85C2-25A9048657DC}"/>
            </c:ext>
          </c:extLst>
        </c:ser>
        <c:ser>
          <c:idx val="2"/>
          <c:order val="1"/>
          <c:tx>
            <c:strRef>
              <c:f>'3'!$F$19</c:f>
              <c:strCache>
                <c:ptCount val="1"/>
                <c:pt idx="0">
                  <c:v>seta</c:v>
                </c:pt>
              </c:strCache>
            </c:strRef>
          </c:tx>
          <c:spPr>
            <a:pattFill prst="dkUpDiag">
              <a:fgClr>
                <a:srgbClr val="2E75B6">
                  <a:alpha val="100000"/>
                </a:srgbClr>
              </a:fgClr>
              <a:bgClr>
                <a:srgbClr val="92D050">
                  <a:alpha val="100000"/>
                </a:srgbClr>
              </a:bgClr>
            </a:pattFill>
            <a:ln cap="flat">
              <a:solidFill>
                <a:srgbClr val="808080">
                  <a:alpha val="100000"/>
                </a:srgbClr>
              </a:solidFill>
              <a:round/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C-D25B-CF4B-85C2-25A9048657DC}"/>
              </c:ext>
            </c:extLst>
          </c:dPt>
          <c:dPt>
            <c:idx val="1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E-D25B-CF4B-85C2-25A9048657DC}"/>
              </c:ext>
            </c:extLst>
          </c:dPt>
          <c:dPt>
            <c:idx val="3"/>
            <c:invertIfNegative val="1"/>
            <c:bubble3D val="0"/>
            <c:extLst>
              <c:ext xmlns:c16="http://schemas.microsoft.com/office/drawing/2014/chart" uri="{C3380CC4-5D6E-409C-BE32-E72D297353CC}">
                <c16:uniqueId val="{00000010-D25B-CF4B-85C2-25A9048657DC}"/>
              </c:ext>
            </c:extLst>
          </c:dPt>
          <c:dPt>
            <c:idx val="4"/>
            <c:invertIfNegative val="1"/>
            <c:bubble3D val="0"/>
            <c:extLst>
              <c:ext xmlns:c16="http://schemas.microsoft.com/office/drawing/2014/chart" uri="{C3380CC4-5D6E-409C-BE32-E72D297353CC}">
                <c16:uniqueId val="{00000012-D25B-CF4B-85C2-25A9048657DC}"/>
              </c:ext>
            </c:extLst>
          </c:dPt>
          <c:dPt>
            <c:idx val="9"/>
            <c:invertIfNegative val="1"/>
            <c:bubble3D val="0"/>
            <c:extLst>
              <c:ext xmlns:c16="http://schemas.microsoft.com/office/drawing/2014/chart" uri="{C3380CC4-5D6E-409C-BE32-E72D297353CC}">
                <c16:uniqueId val="{00000014-D25B-CF4B-85C2-25A9048657DC}"/>
              </c:ext>
            </c:extLst>
          </c:dPt>
          <c:dPt>
            <c:idx val="1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16-D25B-CF4B-85C2-25A9048657DC}"/>
              </c:ext>
            </c:extLst>
          </c:dPt>
          <c:dPt>
            <c:idx val="12"/>
            <c:invertIfNegative val="1"/>
            <c:bubble3D val="0"/>
            <c:extLst>
              <c:ext xmlns:c16="http://schemas.microsoft.com/office/drawing/2014/chart" uri="{C3380CC4-5D6E-409C-BE32-E72D297353CC}">
                <c16:uniqueId val="{00000018-D25B-CF4B-85C2-25A9048657DC}"/>
              </c:ext>
            </c:extLst>
          </c:dPt>
          <c:dPt>
            <c:idx val="13"/>
            <c:invertIfNegative val="1"/>
            <c:bubble3D val="0"/>
            <c:extLst>
              <c:ext xmlns:c16="http://schemas.microsoft.com/office/drawing/2014/chart" uri="{C3380CC4-5D6E-409C-BE32-E72D297353CC}">
                <c16:uniqueId val="{0000001A-D25B-CF4B-85C2-25A9048657DC}"/>
              </c:ext>
            </c:extLst>
          </c:dPt>
          <c:dPt>
            <c:idx val="15"/>
            <c:invertIfNegative val="1"/>
            <c:bubble3D val="0"/>
            <c:extLst>
              <c:ext xmlns:c16="http://schemas.microsoft.com/office/drawing/2014/chart" uri="{C3380CC4-5D6E-409C-BE32-E72D297353CC}">
                <c16:uniqueId val="{0000001C-D25B-CF4B-85C2-25A9048657DC}"/>
              </c:ext>
            </c:extLst>
          </c:dPt>
          <c:cat>
            <c:strRef>
              <c:f>'3'!$C$20:$C$42</c:f>
              <c:strCache>
                <c:ptCount val="22"/>
                <c:pt idx="0">
                  <c:v>Regno di 
Sardegna</c:v>
                </c:pt>
                <c:pt idx="2">
                  <c:v> </c:v>
                </c:pt>
                <c:pt idx="3">
                  <c:v>Lombardo
-Veneto</c:v>
                </c:pt>
                <c:pt idx="5">
                  <c:v> </c:v>
                </c:pt>
                <c:pt idx="6">
                  <c:v>Ducati</c:v>
                </c:pt>
                <c:pt idx="8">
                  <c:v> </c:v>
                </c:pt>
                <c:pt idx="9">
                  <c:v>Toscana</c:v>
                </c:pt>
                <c:pt idx="11">
                  <c:v> </c:v>
                </c:pt>
                <c:pt idx="12">
                  <c:v>Stati 
pontifici</c:v>
                </c:pt>
                <c:pt idx="14">
                  <c:v> </c:v>
                </c:pt>
                <c:pt idx="15">
                  <c:v>Sud</c:v>
                </c:pt>
                <c:pt idx="17">
                  <c:v> </c:v>
                </c:pt>
                <c:pt idx="18">
                  <c:v>Sicilia</c:v>
                </c:pt>
                <c:pt idx="21">
                  <c:v>Italia</c:v>
                </c:pt>
              </c:strCache>
            </c:strRef>
          </c:cat>
          <c:val>
            <c:numRef>
              <c:f>'3'!$F$20:$F$42</c:f>
              <c:numCache>
                <c:formatCode>0</c:formatCode>
                <c:ptCount val="23"/>
                <c:pt idx="0">
                  <c:v>204.03745513844299</c:v>
                </c:pt>
                <c:pt idx="1">
                  <c:v>140.066854917895</c:v>
                </c:pt>
                <c:pt idx="3">
                  <c:v>606.28272383994602</c:v>
                </c:pt>
                <c:pt idx="4">
                  <c:v>26.439223816458</c:v>
                </c:pt>
                <c:pt idx="9">
                  <c:v>18.649095370537399</c:v>
                </c:pt>
                <c:pt idx="10">
                  <c:v>4.7961396862172299</c:v>
                </c:pt>
                <c:pt idx="12">
                  <c:v>20.3706389073668</c:v>
                </c:pt>
                <c:pt idx="13">
                  <c:v>0.67940514162500998</c:v>
                </c:pt>
                <c:pt idx="15">
                  <c:v>50.299011163017703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D25B-CF4B-85C2-25A9048657DC}"/>
            </c:ext>
          </c:extLst>
        </c:ser>
        <c:ser>
          <c:idx val="1"/>
          <c:order val="2"/>
          <c:tx>
            <c:strRef>
              <c:f>'3'!$G$19</c:f>
              <c:strCache>
                <c:ptCount val="1"/>
                <c:pt idx="0">
                  <c:v>manuf.</c:v>
                </c:pt>
              </c:strCache>
            </c:strRef>
          </c:tx>
          <c:spPr>
            <a:solidFill>
              <a:srgbClr val="92D050"/>
            </a:solidFill>
            <a:ln w="3175" cap="flat">
              <a:solidFill>
                <a:srgbClr val="808080">
                  <a:alpha val="100000"/>
                </a:srgbClr>
              </a:solidFill>
              <a:round/>
            </a:ln>
          </c:spPr>
          <c:invertIfNegative val="1"/>
          <c:cat>
            <c:strRef>
              <c:f>'3'!$C$20:$C$42</c:f>
              <c:strCache>
                <c:ptCount val="22"/>
                <c:pt idx="0">
                  <c:v>Regno di 
Sardegna</c:v>
                </c:pt>
                <c:pt idx="2">
                  <c:v> </c:v>
                </c:pt>
                <c:pt idx="3">
                  <c:v>Lombardo
-Veneto</c:v>
                </c:pt>
                <c:pt idx="5">
                  <c:v> </c:v>
                </c:pt>
                <c:pt idx="6">
                  <c:v>Ducati</c:v>
                </c:pt>
                <c:pt idx="8">
                  <c:v> </c:v>
                </c:pt>
                <c:pt idx="9">
                  <c:v>Toscana</c:v>
                </c:pt>
                <c:pt idx="11">
                  <c:v> </c:v>
                </c:pt>
                <c:pt idx="12">
                  <c:v>Stati 
pontifici</c:v>
                </c:pt>
                <c:pt idx="14">
                  <c:v> </c:v>
                </c:pt>
                <c:pt idx="15">
                  <c:v>Sud</c:v>
                </c:pt>
                <c:pt idx="17">
                  <c:v> </c:v>
                </c:pt>
                <c:pt idx="18">
                  <c:v>Sicilia</c:v>
                </c:pt>
                <c:pt idx="21">
                  <c:v>Italia</c:v>
                </c:pt>
              </c:strCache>
            </c:strRef>
          </c:cat>
          <c:val>
            <c:numRef>
              <c:f>'3'!$G$20:$G$42</c:f>
              <c:numCache>
                <c:formatCode>0</c:formatCode>
                <c:ptCount val="23"/>
                <c:pt idx="0">
                  <c:v>38.2885101000535</c:v>
                </c:pt>
                <c:pt idx="1">
                  <c:v>212.388956476808</c:v>
                </c:pt>
                <c:pt idx="3">
                  <c:v>111.15183270399</c:v>
                </c:pt>
                <c:pt idx="4">
                  <c:v>341.130473144056</c:v>
                </c:pt>
                <c:pt idx="9">
                  <c:v>144.70753749543499</c:v>
                </c:pt>
                <c:pt idx="10">
                  <c:v>164.439074956019</c:v>
                </c:pt>
                <c:pt idx="12">
                  <c:v>65.677749580648197</c:v>
                </c:pt>
                <c:pt idx="13">
                  <c:v>135.201623183377</c:v>
                </c:pt>
                <c:pt idx="15">
                  <c:v>106.211751250479</c:v>
                </c:pt>
                <c:pt idx="16">
                  <c:v>219.401799379344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 cap="flat">
                    <a:solidFill>
                      <a:srgbClr val="808080">
                        <a:alpha val="100000"/>
                      </a:srgbClr>
                    </a:solidFill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1E-D25B-CF4B-85C2-25A9048657DC}"/>
            </c:ext>
          </c:extLst>
        </c:ser>
        <c:ser>
          <c:idx val="3"/>
          <c:order val="3"/>
          <c:tx>
            <c:strRef>
              <c:f>'3'!$H$19</c:f>
              <c:strCache>
                <c:ptCount val="1"/>
                <c:pt idx="0">
                  <c:v>Totale</c:v>
                </c:pt>
              </c:strCache>
            </c:strRef>
          </c:tx>
          <c:spPr>
            <a:solidFill>
              <a:srgbClr val="A6A6A6"/>
            </a:solidFill>
            <a:ln cap="flat">
              <a:solidFill>
                <a:srgbClr val="808080">
                  <a:alpha val="100000"/>
                </a:srgbClr>
              </a:solidFill>
              <a:round/>
            </a:ln>
          </c:spPr>
          <c:invertIfNegative val="1"/>
          <c:dPt>
            <c:idx val="7"/>
            <c:invertIfNegative val="1"/>
            <c:bubble3D val="0"/>
            <c:spPr>
              <a:solidFill>
                <a:srgbClr val="A6A6A6">
                  <a:alpha val="100000"/>
                </a:srgbClr>
              </a:solidFill>
              <a:ln cap="flat">
                <a:solidFill>
                  <a:srgbClr val="808080">
                    <a:alpha val="100000"/>
                  </a:srgbClr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20-D25B-CF4B-85C2-25A9048657DC}"/>
              </c:ext>
            </c:extLst>
          </c:dPt>
          <c:dPt>
            <c:idx val="19"/>
            <c:invertIfNegative val="1"/>
            <c:bubble3D val="0"/>
            <c:spPr>
              <a:solidFill>
                <a:srgbClr val="A6A6A6">
                  <a:alpha val="100000"/>
                </a:srgbClr>
              </a:solidFill>
              <a:ln cap="flat">
                <a:solidFill>
                  <a:srgbClr val="808080">
                    <a:alpha val="100000"/>
                  </a:srgbClr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22-D25B-CF4B-85C2-25A9048657DC}"/>
              </c:ext>
            </c:extLst>
          </c:dPt>
          <c:cat>
            <c:strRef>
              <c:f>'3'!$C$20:$C$42</c:f>
              <c:strCache>
                <c:ptCount val="22"/>
                <c:pt idx="0">
                  <c:v>Regno di 
Sardegna</c:v>
                </c:pt>
                <c:pt idx="2">
                  <c:v> </c:v>
                </c:pt>
                <c:pt idx="3">
                  <c:v>Lombardo
-Veneto</c:v>
                </c:pt>
                <c:pt idx="5">
                  <c:v> </c:v>
                </c:pt>
                <c:pt idx="6">
                  <c:v>Ducati</c:v>
                </c:pt>
                <c:pt idx="8">
                  <c:v> </c:v>
                </c:pt>
                <c:pt idx="9">
                  <c:v>Toscana</c:v>
                </c:pt>
                <c:pt idx="11">
                  <c:v> </c:v>
                </c:pt>
                <c:pt idx="12">
                  <c:v>Stati 
pontifici</c:v>
                </c:pt>
                <c:pt idx="14">
                  <c:v> </c:v>
                </c:pt>
                <c:pt idx="15">
                  <c:v>Sud</c:v>
                </c:pt>
                <c:pt idx="17">
                  <c:v> </c:v>
                </c:pt>
                <c:pt idx="18">
                  <c:v>Sicilia</c:v>
                </c:pt>
                <c:pt idx="21">
                  <c:v>Italia</c:v>
                </c:pt>
              </c:strCache>
            </c:strRef>
          </c:cat>
          <c:val>
            <c:numRef>
              <c:f>'3'!$H$20:$H$42</c:f>
              <c:numCache>
                <c:formatCode>0</c:formatCode>
                <c:ptCount val="23"/>
                <c:pt idx="6">
                  <c:v>129.547590564091</c:v>
                </c:pt>
                <c:pt idx="7">
                  <c:v>155.457108676909</c:v>
                </c:pt>
                <c:pt idx="18">
                  <c:v>259.09518112818199</c:v>
                </c:pt>
                <c:pt idx="19">
                  <c:v>166.97245006038401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ap="flat">
                    <a:solidFill>
                      <a:srgbClr val="808080">
                        <a:alpha val="100000"/>
                      </a:srgbClr>
                    </a:solidFill>
                    <a:round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23-D25B-CF4B-85C2-25A904865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111"/>
        <c:axId val="2222"/>
      </c:barChart>
      <c:lineChart>
        <c:grouping val="standard"/>
        <c:varyColors val="0"/>
        <c:ser>
          <c:idx val="4"/>
          <c:order val="4"/>
          <c:tx>
            <c:strRef>
              <c:f>'3'!$I$19</c:f>
              <c:strCache>
                <c:ptCount val="1"/>
                <c:pt idx="0">
                  <c:v>procapite (€ 2015)</c:v>
                </c:pt>
              </c:strCache>
            </c:strRef>
          </c:tx>
          <c:spPr>
            <a:ln>
              <a:noFill/>
              <a:round/>
            </a:ln>
          </c:spPr>
          <c:marker>
            <c:symbol val="circle"/>
            <c:size val="5"/>
            <c:spPr>
              <a:solidFill>
                <a:srgbClr val="44546A">
                  <a:alpha val="100000"/>
                </a:srgbClr>
              </a:solidFill>
              <a:ln w="9525" cap="flat">
                <a:solidFill>
                  <a:srgbClr val="5B9BD5">
                    <a:alpha val="100000"/>
                  </a:srgbClr>
                </a:solidFill>
                <a:round/>
              </a:ln>
            </c:spPr>
          </c:marker>
          <c:cat>
            <c:multiLvlStrRef>
              <c:f>'3'!$C$20:$D$42</c:f>
              <c:multiLvlStrCache>
                <c:ptCount val="23"/>
                <c:lvl>
                  <c:pt idx="0">
                    <c:v>Export</c:v>
                  </c:pt>
                  <c:pt idx="1">
                    <c:v>Import</c:v>
                  </c:pt>
                  <c:pt idx="3">
                    <c:v>Export</c:v>
                  </c:pt>
                  <c:pt idx="4">
                    <c:v>Import</c:v>
                  </c:pt>
                  <c:pt idx="6">
                    <c:v>Export</c:v>
                  </c:pt>
                  <c:pt idx="7">
                    <c:v>Import</c:v>
                  </c:pt>
                  <c:pt idx="9">
                    <c:v>Export</c:v>
                  </c:pt>
                  <c:pt idx="10">
                    <c:v>Import</c:v>
                  </c:pt>
                  <c:pt idx="12">
                    <c:v>Export</c:v>
                  </c:pt>
                  <c:pt idx="13">
                    <c:v>Import</c:v>
                  </c:pt>
                  <c:pt idx="15">
                    <c:v>Export</c:v>
                  </c:pt>
                  <c:pt idx="16">
                    <c:v>Import</c:v>
                  </c:pt>
                  <c:pt idx="18">
                    <c:v>Export</c:v>
                  </c:pt>
                  <c:pt idx="19">
                    <c:v>Import</c:v>
                  </c:pt>
                  <c:pt idx="21">
                    <c:v>Export</c:v>
                  </c:pt>
                  <c:pt idx="22">
                    <c:v>Import</c:v>
                  </c:pt>
                </c:lvl>
                <c:lvl>
                  <c:pt idx="0">
                    <c:v>Regno di 
Sardegna</c:v>
                  </c:pt>
                  <c:pt idx="2">
                    <c:v> </c:v>
                  </c:pt>
                  <c:pt idx="3">
                    <c:v>Lombardo
-Veneto</c:v>
                  </c:pt>
                  <c:pt idx="5">
                    <c:v> </c:v>
                  </c:pt>
                  <c:pt idx="6">
                    <c:v>Ducati</c:v>
                  </c:pt>
                  <c:pt idx="8">
                    <c:v> </c:v>
                  </c:pt>
                  <c:pt idx="9">
                    <c:v>Toscana</c:v>
                  </c:pt>
                  <c:pt idx="11">
                    <c:v> </c:v>
                  </c:pt>
                  <c:pt idx="12">
                    <c:v>Stati 
pontifici</c:v>
                  </c:pt>
                  <c:pt idx="14">
                    <c:v> </c:v>
                  </c:pt>
                  <c:pt idx="15">
                    <c:v>Sud</c:v>
                  </c:pt>
                  <c:pt idx="17">
                    <c:v> </c:v>
                  </c:pt>
                  <c:pt idx="18">
                    <c:v>Sicilia</c:v>
                  </c:pt>
                  <c:pt idx="21">
                    <c:v>Italia</c:v>
                  </c:pt>
                </c:lvl>
              </c:multiLvlStrCache>
            </c:multiLvlStrRef>
          </c:cat>
          <c:val>
            <c:numRef>
              <c:f>'3'!$I$20:$I$42</c:f>
              <c:numCache>
                <c:formatCode>0</c:formatCode>
                <c:ptCount val="23"/>
                <c:pt idx="0">
                  <c:v>113.426112627226</c:v>
                </c:pt>
                <c:pt idx="3">
                  <c:v>152.29038979645401</c:v>
                </c:pt>
                <c:pt idx="6">
                  <c:v>119.759550388137</c:v>
                </c:pt>
                <c:pt idx="9">
                  <c:v>133.00219297913301</c:v>
                </c:pt>
                <c:pt idx="12">
                  <c:v>56.713056313613102</c:v>
                </c:pt>
                <c:pt idx="15">
                  <c:v>32.818722942903001</c:v>
                </c:pt>
                <c:pt idx="18">
                  <c:v>116.017064438508</c:v>
                </c:pt>
                <c:pt idx="21">
                  <c:v>94.137915809906104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D25B-CF4B-85C2-25A9048657DC}"/>
            </c:ext>
          </c:extLst>
        </c:ser>
        <c:ser>
          <c:idx val="5"/>
          <c:order val="5"/>
          <c:tx>
            <c:strRef>
              <c:f>'3'!$J$19</c:f>
              <c:strCache>
                <c:ptCount val="1"/>
              </c:strCache>
            </c:strRef>
          </c:tx>
          <c:spPr>
            <a:ln>
              <a:noFill/>
              <a:round/>
            </a:ln>
          </c:spPr>
          <c:marker>
            <c:symbol val="circle"/>
            <c:size val="5"/>
            <c:spPr>
              <a:solidFill>
                <a:srgbClr val="FF0000">
                  <a:alpha val="100000"/>
                </a:srgbClr>
              </a:solidFill>
              <a:ln w="9525" cap="flat">
                <a:solidFill>
                  <a:srgbClr val="FFC000">
                    <a:alpha val="100000"/>
                  </a:srgbClr>
                </a:solidFill>
                <a:round/>
              </a:ln>
            </c:spPr>
          </c:marker>
          <c:cat>
            <c:multiLvlStrRef>
              <c:f>'3'!$C$20:$D$42</c:f>
              <c:multiLvlStrCache>
                <c:ptCount val="23"/>
                <c:lvl>
                  <c:pt idx="0">
                    <c:v>Export</c:v>
                  </c:pt>
                  <c:pt idx="1">
                    <c:v>Import</c:v>
                  </c:pt>
                  <c:pt idx="3">
                    <c:v>Export</c:v>
                  </c:pt>
                  <c:pt idx="4">
                    <c:v>Import</c:v>
                  </c:pt>
                  <c:pt idx="6">
                    <c:v>Export</c:v>
                  </c:pt>
                  <c:pt idx="7">
                    <c:v>Import</c:v>
                  </c:pt>
                  <c:pt idx="9">
                    <c:v>Export</c:v>
                  </c:pt>
                  <c:pt idx="10">
                    <c:v>Import</c:v>
                  </c:pt>
                  <c:pt idx="12">
                    <c:v>Export</c:v>
                  </c:pt>
                  <c:pt idx="13">
                    <c:v>Import</c:v>
                  </c:pt>
                  <c:pt idx="15">
                    <c:v>Export</c:v>
                  </c:pt>
                  <c:pt idx="16">
                    <c:v>Import</c:v>
                  </c:pt>
                  <c:pt idx="18">
                    <c:v>Export</c:v>
                  </c:pt>
                  <c:pt idx="19">
                    <c:v>Import</c:v>
                  </c:pt>
                  <c:pt idx="21">
                    <c:v>Export</c:v>
                  </c:pt>
                  <c:pt idx="22">
                    <c:v>Import</c:v>
                  </c:pt>
                </c:lvl>
                <c:lvl>
                  <c:pt idx="0">
                    <c:v>Regno di 
Sardegna</c:v>
                  </c:pt>
                  <c:pt idx="2">
                    <c:v> </c:v>
                  </c:pt>
                  <c:pt idx="3">
                    <c:v>Lombardo
-Veneto</c:v>
                  </c:pt>
                  <c:pt idx="5">
                    <c:v> </c:v>
                  </c:pt>
                  <c:pt idx="6">
                    <c:v>Ducati</c:v>
                  </c:pt>
                  <c:pt idx="8">
                    <c:v> </c:v>
                  </c:pt>
                  <c:pt idx="9">
                    <c:v>Toscana</c:v>
                  </c:pt>
                  <c:pt idx="11">
                    <c:v> </c:v>
                  </c:pt>
                  <c:pt idx="12">
                    <c:v>Stati 
pontifici</c:v>
                  </c:pt>
                  <c:pt idx="14">
                    <c:v> </c:v>
                  </c:pt>
                  <c:pt idx="15">
                    <c:v>Sud</c:v>
                  </c:pt>
                  <c:pt idx="17">
                    <c:v> </c:v>
                  </c:pt>
                  <c:pt idx="18">
                    <c:v>Sicilia</c:v>
                  </c:pt>
                  <c:pt idx="21">
                    <c:v>Italia</c:v>
                  </c:pt>
                </c:lvl>
              </c:multiLvlStrCache>
            </c:multiLvlStrRef>
          </c:cat>
          <c:val>
            <c:numRef>
              <c:f>'3'!$J$20:$J$42</c:f>
              <c:numCache>
                <c:formatCode>0</c:formatCode>
                <c:ptCount val="23"/>
                <c:pt idx="1">
                  <c:v>206.41249429878499</c:v>
                </c:pt>
                <c:pt idx="4">
                  <c:v>126.09298814904901</c:v>
                </c:pt>
                <c:pt idx="7">
                  <c:v>142.50234962050001</c:v>
                </c:pt>
                <c:pt idx="10">
                  <c:v>193.457735242376</c:v>
                </c:pt>
                <c:pt idx="13">
                  <c:v>54.985755106091901</c:v>
                </c:pt>
                <c:pt idx="16">
                  <c:v>36.273325357945502</c:v>
                </c:pt>
                <c:pt idx="19">
                  <c:v>75.137602527172703</c:v>
                </c:pt>
                <c:pt idx="22">
                  <c:v>107.668441935489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D25B-CF4B-85C2-25A904865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/>
        <c:marker val="1"/>
        <c:smooth val="0"/>
        <c:axId val="4444"/>
        <c:axId val="5555"/>
      </c:lineChart>
      <c:catAx>
        <c:axId val="1111"/>
        <c:scaling>
          <c:orientation val="minMax"/>
        </c:scaling>
        <c:delete val="0"/>
        <c:axPos val="b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>
            <a:solidFill>
              <a:srgbClr val="D9D9D9">
                <a:alpha val="100000"/>
              </a:srgbClr>
            </a:solidFill>
            <a:round/>
          </a:ln>
        </c:spPr>
        <c:txPr>
          <a:bodyPr rot="0" vert="horz" anchor="ctr" anchorCtr="1"/>
          <a:lstStyle/>
          <a:p>
            <a:pPr>
              <a:defRPr sz="700" b="0" i="0" u="none" baseline="0">
                <a:solidFill>
                  <a:srgbClr val="595959"/>
                </a:solidFill>
                <a:latin typeface="Arial"/>
                <a:ea typeface="Arial"/>
              </a:defRPr>
            </a:pPr>
            <a:endParaRPr lang="it-IT"/>
          </a:p>
        </c:txPr>
        <c:crossAx val="2222"/>
        <c:crosses val="autoZero"/>
        <c:auto val="1"/>
        <c:lblAlgn val="ctr"/>
        <c:lblOffset val="100"/>
        <c:tickMarkSkip val="3"/>
        <c:noMultiLvlLbl val="1"/>
      </c:catAx>
      <c:valAx>
        <c:axId val="2222"/>
        <c:scaling>
          <c:orientation val="minMax"/>
        </c:scaling>
        <c:delete val="0"/>
        <c:axPos val="l"/>
        <c:majorGridlines>
          <c:spPr>
            <a:ln w="9525" cap="flat">
              <a:solidFill>
                <a:srgbClr val="FFFFFF">
                  <a:alpha val="100000"/>
                </a:srgbClr>
              </a:solidFill>
              <a:round/>
            </a:ln>
          </c:spPr>
        </c:majorGridlines>
        <c:title>
          <c:tx>
            <c:rich>
              <a:bodyPr rot="0" vert="horz" anchor="ctr" anchorCtr="1"/>
              <a:lstStyle/>
              <a:p>
                <a:pPr>
                  <a:defRPr sz="1000" b="0" i="0" u="none" baseline="0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r>
                  <a:rPr lang="ko-KR" altLang="en-US" sz="1000" b="0" i="0" u="none" baseline="0">
                    <a:solidFill>
                      <a:srgbClr val="000000"/>
                    </a:solidFill>
                    <a:latin typeface="Calibri"/>
                    <a:ea typeface="Calibri"/>
                  </a:rPr>
                  <a:t>mln €</a:t>
                </a:r>
              </a:p>
            </c:rich>
          </c:tx>
          <c:layout>
            <c:manualLayout>
              <c:xMode val="edge"/>
              <c:yMode val="edge"/>
              <c:x val="4.1247211753441702E-3"/>
              <c:y val="3.9242002009889733E-2"/>
            </c:manualLayout>
          </c:layout>
          <c:overlay val="0"/>
          <c:spPr>
            <a:noFill/>
            <a:ln>
              <a:noFill/>
              <a:round/>
            </a:ln>
          </c:spPr>
        </c:title>
        <c:numFmt formatCode="0" sourceLinked="0"/>
        <c:majorTickMark val="none"/>
        <c:minorTickMark val="none"/>
        <c:tickLblPos val="nextTo"/>
        <c:spPr>
          <a:noFill/>
          <a:ln>
            <a:noFill/>
            <a:round/>
          </a:ln>
        </c:spPr>
        <c:txPr>
          <a:bodyPr/>
          <a:lstStyle/>
          <a:p>
            <a:pPr>
              <a:defRPr sz="700" b="0" i="0" u="none" baseline="0">
                <a:solidFill>
                  <a:srgbClr val="595959"/>
                </a:solidFill>
                <a:latin typeface="Arial"/>
                <a:ea typeface="Arial"/>
              </a:defRPr>
            </a:pPr>
            <a:endParaRPr lang="it-IT"/>
          </a:p>
        </c:txPr>
        <c:crossAx val="1111"/>
        <c:crosses val="autoZero"/>
        <c:crossBetween val="between"/>
        <c:majorUnit val="200"/>
      </c:valAx>
      <c:valAx>
        <c:axId val="5555"/>
        <c:scaling>
          <c:orientation val="minMax"/>
        </c:scaling>
        <c:delete val="0"/>
        <c:axPos val="r"/>
        <c:title>
          <c:tx>
            <c:rich>
              <a:bodyPr rot="0" vert="horz" anchor="ctr" anchorCtr="1"/>
              <a:lstStyle/>
              <a:p>
                <a:pPr>
                  <a:defRPr sz="1000" b="0" i="1" u="none" baseline="0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r>
                  <a:rPr lang="ko-KR" altLang="en-US" sz="1000" b="0" i="1" u="none" baseline="0">
                    <a:solidFill>
                      <a:srgbClr val="000000"/>
                    </a:solidFill>
                    <a:latin typeface="Calibri"/>
                    <a:ea typeface="Calibri"/>
                  </a:rPr>
                  <a:t>procapite (€)</a:t>
                </a:r>
              </a:p>
            </c:rich>
          </c:tx>
          <c:layout>
            <c:manualLayout>
              <c:xMode val="edge"/>
              <c:yMode val="edge"/>
              <c:x val="0.8752271844458388"/>
              <c:y val="4.411888378544334E-2"/>
            </c:manualLayout>
          </c:layout>
          <c:overlay val="0"/>
          <c:spPr>
            <a:noFill/>
            <a:ln>
              <a:noFill/>
              <a:round/>
            </a:ln>
          </c:spPr>
        </c:title>
        <c:numFmt formatCode="0" sourceLinked="1"/>
        <c:majorTickMark val="out"/>
        <c:minorTickMark val="none"/>
        <c:tickLblPos val="nextTo"/>
        <c:spPr>
          <a:noFill/>
          <a:ln>
            <a:noFill/>
            <a:round/>
          </a:ln>
        </c:spPr>
        <c:txPr>
          <a:bodyPr/>
          <a:lstStyle/>
          <a:p>
            <a:pPr>
              <a:defRPr sz="700" b="0" i="1" u="none" baseline="0">
                <a:solidFill>
                  <a:srgbClr val="595959"/>
                </a:solidFill>
                <a:latin typeface="Arial"/>
                <a:ea typeface="Arial"/>
              </a:defRPr>
            </a:pPr>
            <a:endParaRPr lang="it-IT"/>
          </a:p>
        </c:txPr>
        <c:crossAx val="4444"/>
        <c:crosses val="max"/>
        <c:crossBetween val="between"/>
      </c:valAx>
      <c:catAx>
        <c:axId val="44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55"/>
        <c:crosses val="autoZero"/>
        <c:auto val="1"/>
        <c:lblAlgn val="ctr"/>
        <c:lblOffset val="100"/>
        <c:noMultiLvlLbl val="1"/>
      </c:catAx>
      <c:spPr>
        <a:solidFill>
          <a:srgbClr val="E7E6E6">
            <a:alpha val="100000"/>
          </a:srgbClr>
        </a:solidFill>
        <a:ln>
          <a:noFill/>
          <a:round/>
        </a:ln>
      </c:spPr>
    </c:plotArea>
    <c:legend>
      <c:legendPos val="b"/>
      <c:layout>
        <c:manualLayout>
          <c:xMode val="edge"/>
          <c:yMode val="edge"/>
          <c:x val="0.18619949490028567"/>
          <c:y val="3.0451710614283582E-3"/>
          <c:w val="0.58518133833236541"/>
          <c:h val="0.1329614614977864"/>
        </c:manualLayout>
      </c:layout>
      <c:overlay val="1"/>
      <c:spPr>
        <a:noFill/>
        <a:ln>
          <a:noFill/>
          <a:round/>
        </a:ln>
      </c:spPr>
      <c:txPr>
        <a:bodyPr rot="0" vert="horz" anchor="ctr" anchorCtr="1"/>
        <a:lstStyle/>
        <a:p>
          <a:pPr>
            <a:defRPr sz="700" b="0" i="0" u="none" baseline="0">
              <a:solidFill>
                <a:srgbClr val="595959"/>
              </a:solidFill>
              <a:latin typeface="Arial"/>
              <a:ea typeface="Arial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>
        <a:alpha val="100000"/>
      </a:srgbClr>
    </a:solidFill>
    <a:ln w="9525" cap="flat">
      <a:solidFill>
        <a:srgbClr val="D9D9D9">
          <a:alpha val="100000"/>
        </a:srgbClr>
      </a:solidFill>
      <a:round/>
    </a:ln>
  </c:spPr>
  <c:txPr>
    <a:bodyPr/>
    <a:lstStyle/>
    <a:p>
      <a:pPr>
        <a:defRPr sz="700" b="0" i="0" u="none" baseline="0">
          <a:solidFill>
            <a:srgbClr val="000000"/>
          </a:solidFill>
          <a:latin typeface="Arial"/>
          <a:ea typeface="Arial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title>
      <c:tx>
        <c:rich>
          <a:bodyPr rot="0" vert="horz" anchor="ctr" anchorCtr="1"/>
          <a:lstStyle/>
          <a:p>
            <a:pPr algn="ctr">
              <a:defRPr sz="840" b="0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ko-KR" altLang="en-US" sz="840" b="0" i="0" u="none" baseline="0">
                <a:solidFill>
                  <a:srgbClr val="595959"/>
                </a:solidFill>
                <a:latin typeface="Arial"/>
                <a:ea typeface="Arial"/>
              </a:rPr>
              <a:t>mln $ 1913</a:t>
            </a:r>
          </a:p>
        </c:rich>
      </c:tx>
      <c:layout>
        <c:manualLayout>
          <c:xMode val="edge"/>
          <c:yMode val="edge"/>
          <c:x val="1.7168939909512416E-3"/>
          <c:y val="0"/>
        </c:manualLayout>
      </c:layout>
      <c:overlay val="1"/>
      <c:spPr>
        <a:noFill/>
        <a:ln>
          <a:noFill/>
          <a:round/>
        </a:ln>
      </c:spPr>
    </c:title>
    <c:autoTitleDeleted val="0"/>
    <c:plotArea>
      <c:layout>
        <c:manualLayout>
          <c:layoutTarget val="inner"/>
          <c:xMode val="edge"/>
          <c:yMode val="edge"/>
          <c:x val="7.8184631117584877E-2"/>
          <c:y val="0.11039717897104967"/>
          <c:w val="0.87728020791257433"/>
          <c:h val="0.80108859747794681"/>
        </c:manualLayout>
      </c:layout>
      <c:lineChart>
        <c:grouping val="standard"/>
        <c:varyColors val="0"/>
        <c:ser>
          <c:idx val="0"/>
          <c:order val="0"/>
          <c:tx>
            <c:strRef>
              <c:f>'4'!$C$6</c:f>
              <c:strCache>
                <c:ptCount val="1"/>
                <c:pt idx="0">
                  <c:v>Francia</c:v>
                </c:pt>
              </c:strCache>
            </c:strRef>
          </c:tx>
          <c:spPr>
            <a:ln w="28575">
              <a:solidFill>
                <a:srgbClr val="4472C4">
                  <a:alpha val="100000"/>
                </a:srgbClr>
              </a:solidFill>
              <a:round/>
            </a:ln>
          </c:spPr>
          <c:marker>
            <c:symbol val="circle"/>
            <c:size val="3"/>
            <c:spPr>
              <a:noFill/>
              <a:ln w="9525" cap="flat">
                <a:solidFill>
                  <a:srgbClr val="4472C4">
                    <a:alpha val="100000"/>
                  </a:srgbClr>
                </a:solidFill>
                <a:round/>
              </a:ln>
            </c:spPr>
          </c:marker>
          <c:cat>
            <c:numRef>
              <c:f>'4'!$B$7:$B$84</c:f>
              <c:numCache>
                <c:formatCode>General</c:formatCode>
                <c:ptCount val="78"/>
                <c:pt idx="0">
                  <c:v>1861</c:v>
                </c:pt>
                <c:pt idx="1">
                  <c:v>1862</c:v>
                </c:pt>
                <c:pt idx="2">
                  <c:v>1863</c:v>
                </c:pt>
                <c:pt idx="3">
                  <c:v>1864</c:v>
                </c:pt>
                <c:pt idx="4">
                  <c:v>1865</c:v>
                </c:pt>
                <c:pt idx="5">
                  <c:v>1866</c:v>
                </c:pt>
                <c:pt idx="6">
                  <c:v>1867</c:v>
                </c:pt>
                <c:pt idx="7">
                  <c:v>1868</c:v>
                </c:pt>
                <c:pt idx="8">
                  <c:v>1869</c:v>
                </c:pt>
                <c:pt idx="9">
                  <c:v>1870</c:v>
                </c:pt>
                <c:pt idx="10">
                  <c:v>1871</c:v>
                </c:pt>
                <c:pt idx="11">
                  <c:v>1872</c:v>
                </c:pt>
                <c:pt idx="12">
                  <c:v>1873</c:v>
                </c:pt>
                <c:pt idx="13">
                  <c:v>1874</c:v>
                </c:pt>
                <c:pt idx="14">
                  <c:v>1875</c:v>
                </c:pt>
                <c:pt idx="15">
                  <c:v>1876</c:v>
                </c:pt>
                <c:pt idx="16">
                  <c:v>1877</c:v>
                </c:pt>
                <c:pt idx="17">
                  <c:v>1878</c:v>
                </c:pt>
                <c:pt idx="18">
                  <c:v>1879</c:v>
                </c:pt>
                <c:pt idx="19">
                  <c:v>1880</c:v>
                </c:pt>
                <c:pt idx="20">
                  <c:v>1881</c:v>
                </c:pt>
                <c:pt idx="21">
                  <c:v>1882</c:v>
                </c:pt>
                <c:pt idx="22">
                  <c:v>1883</c:v>
                </c:pt>
                <c:pt idx="23">
                  <c:v>1884</c:v>
                </c:pt>
                <c:pt idx="24">
                  <c:v>1885</c:v>
                </c:pt>
                <c:pt idx="25">
                  <c:v>1886</c:v>
                </c:pt>
                <c:pt idx="26">
                  <c:v>1887</c:v>
                </c:pt>
                <c:pt idx="27">
                  <c:v>1888</c:v>
                </c:pt>
                <c:pt idx="28">
                  <c:v>1889</c:v>
                </c:pt>
                <c:pt idx="29">
                  <c:v>1890</c:v>
                </c:pt>
                <c:pt idx="30">
                  <c:v>1891</c:v>
                </c:pt>
                <c:pt idx="31">
                  <c:v>1892</c:v>
                </c:pt>
                <c:pt idx="32">
                  <c:v>1893</c:v>
                </c:pt>
                <c:pt idx="33">
                  <c:v>1894</c:v>
                </c:pt>
                <c:pt idx="34">
                  <c:v>1895</c:v>
                </c:pt>
                <c:pt idx="35">
                  <c:v>1896</c:v>
                </c:pt>
                <c:pt idx="36">
                  <c:v>1897</c:v>
                </c:pt>
                <c:pt idx="37">
                  <c:v>1898</c:v>
                </c:pt>
                <c:pt idx="38">
                  <c:v>1899</c:v>
                </c:pt>
                <c:pt idx="39">
                  <c:v>1900</c:v>
                </c:pt>
                <c:pt idx="40">
                  <c:v>1901</c:v>
                </c:pt>
                <c:pt idx="41">
                  <c:v>1902</c:v>
                </c:pt>
                <c:pt idx="42">
                  <c:v>1903</c:v>
                </c:pt>
                <c:pt idx="43">
                  <c:v>1904</c:v>
                </c:pt>
                <c:pt idx="44">
                  <c:v>1905</c:v>
                </c:pt>
                <c:pt idx="45">
                  <c:v>1906</c:v>
                </c:pt>
                <c:pt idx="46">
                  <c:v>1907</c:v>
                </c:pt>
                <c:pt idx="47">
                  <c:v>1908</c:v>
                </c:pt>
                <c:pt idx="48">
                  <c:v>1909</c:v>
                </c:pt>
                <c:pt idx="49">
                  <c:v>1910</c:v>
                </c:pt>
                <c:pt idx="50">
                  <c:v>1911</c:v>
                </c:pt>
                <c:pt idx="51">
                  <c:v>1912</c:v>
                </c:pt>
                <c:pt idx="52">
                  <c:v>1913</c:v>
                </c:pt>
                <c:pt idx="53">
                  <c:v>1914</c:v>
                </c:pt>
                <c:pt idx="54">
                  <c:v>1915</c:v>
                </c:pt>
                <c:pt idx="55">
                  <c:v>1916</c:v>
                </c:pt>
                <c:pt idx="56">
                  <c:v>1917</c:v>
                </c:pt>
                <c:pt idx="57">
                  <c:v>1918</c:v>
                </c:pt>
                <c:pt idx="58">
                  <c:v>1919</c:v>
                </c:pt>
                <c:pt idx="59">
                  <c:v>1920</c:v>
                </c:pt>
                <c:pt idx="60">
                  <c:v>1921</c:v>
                </c:pt>
                <c:pt idx="61">
                  <c:v>1922</c:v>
                </c:pt>
                <c:pt idx="62">
                  <c:v>1923</c:v>
                </c:pt>
                <c:pt idx="63">
                  <c:v>1924</c:v>
                </c:pt>
                <c:pt idx="64">
                  <c:v>1925</c:v>
                </c:pt>
                <c:pt idx="65">
                  <c:v>1926</c:v>
                </c:pt>
                <c:pt idx="66">
                  <c:v>1927</c:v>
                </c:pt>
                <c:pt idx="67">
                  <c:v>1928</c:v>
                </c:pt>
                <c:pt idx="68">
                  <c:v>1929</c:v>
                </c:pt>
                <c:pt idx="69">
                  <c:v>1930</c:v>
                </c:pt>
                <c:pt idx="70">
                  <c:v>1931</c:v>
                </c:pt>
                <c:pt idx="71">
                  <c:v>1932</c:v>
                </c:pt>
                <c:pt idx="72">
                  <c:v>1933</c:v>
                </c:pt>
                <c:pt idx="73">
                  <c:v>1934</c:v>
                </c:pt>
                <c:pt idx="74">
                  <c:v>1935</c:v>
                </c:pt>
                <c:pt idx="75">
                  <c:v>1936</c:v>
                </c:pt>
                <c:pt idx="76">
                  <c:v>1937</c:v>
                </c:pt>
                <c:pt idx="77">
                  <c:v>1938</c:v>
                </c:pt>
              </c:numCache>
            </c:numRef>
          </c:cat>
          <c:val>
            <c:numRef>
              <c:f>'4'!$C$7:$C$84</c:f>
              <c:numCache>
                <c:formatCode>0</c:formatCode>
                <c:ptCount val="78"/>
                <c:pt idx="0">
                  <c:v>285.90408009970503</c:v>
                </c:pt>
                <c:pt idx="1">
                  <c:v>326.60440125845503</c:v>
                </c:pt>
                <c:pt idx="2">
                  <c:v>383.10339597667098</c:v>
                </c:pt>
                <c:pt idx="3">
                  <c:v>429.26289023794999</c:v>
                </c:pt>
                <c:pt idx="4">
                  <c:v>466.11717015732103</c:v>
                </c:pt>
                <c:pt idx="5">
                  <c:v>506.22421218994299</c:v>
                </c:pt>
                <c:pt idx="6">
                  <c:v>487.19762044730697</c:v>
                </c:pt>
                <c:pt idx="7">
                  <c:v>481.63991761805602</c:v>
                </c:pt>
                <c:pt idx="8">
                  <c:v>536.54969397841398</c:v>
                </c:pt>
                <c:pt idx="9">
                  <c:v>488.54865665273098</c:v>
                </c:pt>
                <c:pt idx="10">
                  <c:v>486.178184915842</c:v>
                </c:pt>
                <c:pt idx="11">
                  <c:v>636.26914538988694</c:v>
                </c:pt>
                <c:pt idx="12">
                  <c:v>664.74483533809996</c:v>
                </c:pt>
                <c:pt idx="13">
                  <c:v>679.74891464847997</c:v>
                </c:pt>
                <c:pt idx="14">
                  <c:v>722.28990582817403</c:v>
                </c:pt>
                <c:pt idx="15">
                  <c:v>677.93166682752599</c:v>
                </c:pt>
                <c:pt idx="16">
                  <c:v>665.35083486149995</c:v>
                </c:pt>
                <c:pt idx="17">
                  <c:v>649.56692274857096</c:v>
                </c:pt>
                <c:pt idx="18">
                  <c:v>655.39927002554703</c:v>
                </c:pt>
                <c:pt idx="19">
                  <c:v>688.308464433935</c:v>
                </c:pt>
                <c:pt idx="20">
                  <c:v>711.86178940256696</c:v>
                </c:pt>
                <c:pt idx="21">
                  <c:v>724.13721786369194</c:v>
                </c:pt>
                <c:pt idx="22">
                  <c:v>714.47977994402095</c:v>
                </c:pt>
                <c:pt idx="23">
                  <c:v>696.46017884793696</c:v>
                </c:pt>
                <c:pt idx="24">
                  <c:v>683.30504734153305</c:v>
                </c:pt>
                <c:pt idx="25">
                  <c:v>734.42185383517096</c:v>
                </c:pt>
                <c:pt idx="26">
                  <c:v>744.628223458722</c:v>
                </c:pt>
                <c:pt idx="27">
                  <c:v>738.70515760361297</c:v>
                </c:pt>
                <c:pt idx="28">
                  <c:v>811.54328732747797</c:v>
                </c:pt>
                <c:pt idx="29">
                  <c:v>826.19438278158498</c:v>
                </c:pt>
                <c:pt idx="30">
                  <c:v>799.40442172407597</c:v>
                </c:pt>
                <c:pt idx="31">
                  <c:v>794.18122072261099</c:v>
                </c:pt>
                <c:pt idx="32">
                  <c:v>735.19065194745599</c:v>
                </c:pt>
                <c:pt idx="33">
                  <c:v>758.97864856459603</c:v>
                </c:pt>
                <c:pt idx="34">
                  <c:v>855.35949684735499</c:v>
                </c:pt>
                <c:pt idx="35">
                  <c:v>876.37070968795695</c:v>
                </c:pt>
                <c:pt idx="36">
                  <c:v>892.37024430709596</c:v>
                </c:pt>
                <c:pt idx="37">
                  <c:v>874.04931956374901</c:v>
                </c:pt>
                <c:pt idx="38">
                  <c:v>977.98872468589798</c:v>
                </c:pt>
                <c:pt idx="39">
                  <c:v>957.72833276845404</c:v>
                </c:pt>
                <c:pt idx="40">
                  <c:v>953.91371489238497</c:v>
                </c:pt>
                <c:pt idx="41">
                  <c:v>1009.65157803301</c:v>
                </c:pt>
                <c:pt idx="42">
                  <c:v>997.32367418543504</c:v>
                </c:pt>
                <c:pt idx="43">
                  <c:v>1055.60687743875</c:v>
                </c:pt>
                <c:pt idx="44">
                  <c:v>1130.6082963169099</c:v>
                </c:pt>
                <c:pt idx="45">
                  <c:v>1171.02596274491</c:v>
                </c:pt>
                <c:pt idx="46">
                  <c:v>1226.1979888656899</c:v>
                </c:pt>
                <c:pt idx="47">
                  <c:v>1119.0039571469899</c:v>
                </c:pt>
                <c:pt idx="48">
                  <c:v>1239.25003042345</c:v>
                </c:pt>
                <c:pt idx="49">
                  <c:v>1291.7249782839499</c:v>
                </c:pt>
                <c:pt idx="50">
                  <c:v>1232.9930331364301</c:v>
                </c:pt>
                <c:pt idx="51">
                  <c:v>1359.74385893726</c:v>
                </c:pt>
                <c:pt idx="52">
                  <c:v>1383.2641636907599</c:v>
                </c:pt>
                <c:pt idx="53">
                  <c:v>949.90563432368697</c:v>
                </c:pt>
                <c:pt idx="54">
                  <c:v>498.86111379210502</c:v>
                </c:pt>
                <c:pt idx="55">
                  <c:v>754.54130725528898</c:v>
                </c:pt>
                <c:pt idx="56">
                  <c:v>522.59820480648602</c:v>
                </c:pt>
                <c:pt idx="57">
                  <c:v>298.86491783426101</c:v>
                </c:pt>
                <c:pt idx="58">
                  <c:v>596.05672714988896</c:v>
                </c:pt>
                <c:pt idx="59">
                  <c:v>1129.5832221509399</c:v>
                </c:pt>
                <c:pt idx="60">
                  <c:v>1113.4683972724599</c:v>
                </c:pt>
                <c:pt idx="61">
                  <c:v>1160.6678244965699</c:v>
                </c:pt>
                <c:pt idx="62">
                  <c:v>1397.4278544542001</c:v>
                </c:pt>
                <c:pt idx="63">
                  <c:v>1621.82251954445</c:v>
                </c:pt>
                <c:pt idx="64">
                  <c:v>1696.74197558369</c:v>
                </c:pt>
                <c:pt idx="65">
                  <c:v>1704.01414709448</c:v>
                </c:pt>
                <c:pt idx="66">
                  <c:v>1726.7115322265599</c:v>
                </c:pt>
                <c:pt idx="67">
                  <c:v>1716.0272430924199</c:v>
                </c:pt>
                <c:pt idx="68">
                  <c:v>1778.94928152695</c:v>
                </c:pt>
                <c:pt idx="69">
                  <c:v>1743.08982044767</c:v>
                </c:pt>
                <c:pt idx="70">
                  <c:v>1519.38505915515</c:v>
                </c:pt>
                <c:pt idx="71">
                  <c:v>1165.6290746115801</c:v>
                </c:pt>
                <c:pt idx="72">
                  <c:v>1194.2883539644399</c:v>
                </c:pt>
                <c:pt idx="73">
                  <c:v>1224.12078862305</c:v>
                </c:pt>
                <c:pt idx="74">
                  <c:v>1137.13040697991</c:v>
                </c:pt>
                <c:pt idx="75">
                  <c:v>1029.3149875128199</c:v>
                </c:pt>
                <c:pt idx="76">
                  <c:v>1012.62603253978</c:v>
                </c:pt>
                <c:pt idx="77">
                  <c:v>1061.7630561721801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ED-C441-AD48-F442A714B045}"/>
            </c:ext>
          </c:extLst>
        </c:ser>
        <c:ser>
          <c:idx val="1"/>
          <c:order val="1"/>
          <c:tx>
            <c:strRef>
              <c:f>'4'!$D$6</c:f>
              <c:strCache>
                <c:ptCount val="1"/>
                <c:pt idx="0">
                  <c:v>Germania</c:v>
                </c:pt>
              </c:strCache>
            </c:strRef>
          </c:tx>
          <c:spPr>
            <a:ln w="28575">
              <a:solidFill>
                <a:srgbClr val="FFC000">
                  <a:alpha val="100000"/>
                </a:srgbClr>
              </a:solidFill>
              <a:round/>
            </a:ln>
          </c:spPr>
          <c:marker>
            <c:symbol val="none"/>
          </c:marker>
          <c:cat>
            <c:numRef>
              <c:f>'4'!$B$7:$B$84</c:f>
              <c:numCache>
                <c:formatCode>General</c:formatCode>
                <c:ptCount val="78"/>
                <c:pt idx="0">
                  <c:v>1861</c:v>
                </c:pt>
                <c:pt idx="1">
                  <c:v>1862</c:v>
                </c:pt>
                <c:pt idx="2">
                  <c:v>1863</c:v>
                </c:pt>
                <c:pt idx="3">
                  <c:v>1864</c:v>
                </c:pt>
                <c:pt idx="4">
                  <c:v>1865</c:v>
                </c:pt>
                <c:pt idx="5">
                  <c:v>1866</c:v>
                </c:pt>
                <c:pt idx="6">
                  <c:v>1867</c:v>
                </c:pt>
                <c:pt idx="7">
                  <c:v>1868</c:v>
                </c:pt>
                <c:pt idx="8">
                  <c:v>1869</c:v>
                </c:pt>
                <c:pt idx="9">
                  <c:v>1870</c:v>
                </c:pt>
                <c:pt idx="10">
                  <c:v>1871</c:v>
                </c:pt>
                <c:pt idx="11">
                  <c:v>1872</c:v>
                </c:pt>
                <c:pt idx="12">
                  <c:v>1873</c:v>
                </c:pt>
                <c:pt idx="13">
                  <c:v>1874</c:v>
                </c:pt>
                <c:pt idx="14">
                  <c:v>1875</c:v>
                </c:pt>
                <c:pt idx="15">
                  <c:v>1876</c:v>
                </c:pt>
                <c:pt idx="16">
                  <c:v>1877</c:v>
                </c:pt>
                <c:pt idx="17">
                  <c:v>1878</c:v>
                </c:pt>
                <c:pt idx="18">
                  <c:v>1879</c:v>
                </c:pt>
                <c:pt idx="19">
                  <c:v>1880</c:v>
                </c:pt>
                <c:pt idx="20">
                  <c:v>1881</c:v>
                </c:pt>
                <c:pt idx="21">
                  <c:v>1882</c:v>
                </c:pt>
                <c:pt idx="22">
                  <c:v>1883</c:v>
                </c:pt>
                <c:pt idx="23">
                  <c:v>1884</c:v>
                </c:pt>
                <c:pt idx="24">
                  <c:v>1885</c:v>
                </c:pt>
                <c:pt idx="25">
                  <c:v>1886</c:v>
                </c:pt>
                <c:pt idx="26">
                  <c:v>1887</c:v>
                </c:pt>
                <c:pt idx="27">
                  <c:v>1888</c:v>
                </c:pt>
                <c:pt idx="28">
                  <c:v>1889</c:v>
                </c:pt>
                <c:pt idx="29">
                  <c:v>1890</c:v>
                </c:pt>
                <c:pt idx="30">
                  <c:v>1891</c:v>
                </c:pt>
                <c:pt idx="31">
                  <c:v>1892</c:v>
                </c:pt>
                <c:pt idx="32">
                  <c:v>1893</c:v>
                </c:pt>
                <c:pt idx="33">
                  <c:v>1894</c:v>
                </c:pt>
                <c:pt idx="34">
                  <c:v>1895</c:v>
                </c:pt>
                <c:pt idx="35">
                  <c:v>1896</c:v>
                </c:pt>
                <c:pt idx="36">
                  <c:v>1897</c:v>
                </c:pt>
                <c:pt idx="37">
                  <c:v>1898</c:v>
                </c:pt>
                <c:pt idx="38">
                  <c:v>1899</c:v>
                </c:pt>
                <c:pt idx="39">
                  <c:v>1900</c:v>
                </c:pt>
                <c:pt idx="40">
                  <c:v>1901</c:v>
                </c:pt>
                <c:pt idx="41">
                  <c:v>1902</c:v>
                </c:pt>
                <c:pt idx="42">
                  <c:v>1903</c:v>
                </c:pt>
                <c:pt idx="43">
                  <c:v>1904</c:v>
                </c:pt>
                <c:pt idx="44">
                  <c:v>1905</c:v>
                </c:pt>
                <c:pt idx="45">
                  <c:v>1906</c:v>
                </c:pt>
                <c:pt idx="46">
                  <c:v>1907</c:v>
                </c:pt>
                <c:pt idx="47">
                  <c:v>1908</c:v>
                </c:pt>
                <c:pt idx="48">
                  <c:v>1909</c:v>
                </c:pt>
                <c:pt idx="49">
                  <c:v>1910</c:v>
                </c:pt>
                <c:pt idx="50">
                  <c:v>1911</c:v>
                </c:pt>
                <c:pt idx="51">
                  <c:v>1912</c:v>
                </c:pt>
                <c:pt idx="52">
                  <c:v>1913</c:v>
                </c:pt>
                <c:pt idx="53">
                  <c:v>1914</c:v>
                </c:pt>
                <c:pt idx="54">
                  <c:v>1915</c:v>
                </c:pt>
                <c:pt idx="55">
                  <c:v>1916</c:v>
                </c:pt>
                <c:pt idx="56">
                  <c:v>1917</c:v>
                </c:pt>
                <c:pt idx="57">
                  <c:v>1918</c:v>
                </c:pt>
                <c:pt idx="58">
                  <c:v>1919</c:v>
                </c:pt>
                <c:pt idx="59">
                  <c:v>1920</c:v>
                </c:pt>
                <c:pt idx="60">
                  <c:v>1921</c:v>
                </c:pt>
                <c:pt idx="61">
                  <c:v>1922</c:v>
                </c:pt>
                <c:pt idx="62">
                  <c:v>1923</c:v>
                </c:pt>
                <c:pt idx="63">
                  <c:v>1924</c:v>
                </c:pt>
                <c:pt idx="64">
                  <c:v>1925</c:v>
                </c:pt>
                <c:pt idx="65">
                  <c:v>1926</c:v>
                </c:pt>
                <c:pt idx="66">
                  <c:v>1927</c:v>
                </c:pt>
                <c:pt idx="67">
                  <c:v>1928</c:v>
                </c:pt>
                <c:pt idx="68">
                  <c:v>1929</c:v>
                </c:pt>
                <c:pt idx="69">
                  <c:v>1930</c:v>
                </c:pt>
                <c:pt idx="70">
                  <c:v>1931</c:v>
                </c:pt>
                <c:pt idx="71">
                  <c:v>1932</c:v>
                </c:pt>
                <c:pt idx="72">
                  <c:v>1933</c:v>
                </c:pt>
                <c:pt idx="73">
                  <c:v>1934</c:v>
                </c:pt>
                <c:pt idx="74">
                  <c:v>1935</c:v>
                </c:pt>
                <c:pt idx="75">
                  <c:v>1936</c:v>
                </c:pt>
                <c:pt idx="76">
                  <c:v>1937</c:v>
                </c:pt>
                <c:pt idx="77">
                  <c:v>1938</c:v>
                </c:pt>
              </c:numCache>
            </c:numRef>
          </c:cat>
          <c:val>
            <c:numRef>
              <c:f>'4'!$D$7:$D$84</c:f>
              <c:numCache>
                <c:formatCode>0</c:formatCode>
                <c:ptCount val="78"/>
                <c:pt idx="0">
                  <c:v>233.470092562671</c:v>
                </c:pt>
                <c:pt idx="1">
                  <c:v>216.10249800434201</c:v>
                </c:pt>
                <c:pt idx="2">
                  <c:v>233.470092562671</c:v>
                </c:pt>
                <c:pt idx="3">
                  <c:v>253.07066356421299</c:v>
                </c:pt>
                <c:pt idx="4">
                  <c:v>246.37173423457199</c:v>
                </c:pt>
                <c:pt idx="5">
                  <c:v>298.22640941586599</c:v>
                </c:pt>
                <c:pt idx="6">
                  <c:v>326.51077769657201</c:v>
                </c:pt>
                <c:pt idx="7">
                  <c:v>358.76488187632498</c:v>
                </c:pt>
                <c:pt idx="8">
                  <c:v>348.84054212870899</c:v>
                </c:pt>
                <c:pt idx="9">
                  <c:v>346.855674179186</c:v>
                </c:pt>
                <c:pt idx="10">
                  <c:v>397.71791538571898</c:v>
                </c:pt>
                <c:pt idx="11">
                  <c:v>421.536330779997</c:v>
                </c:pt>
                <c:pt idx="12">
                  <c:v>398.958457854171</c:v>
                </c:pt>
                <c:pt idx="13">
                  <c:v>410.12334007023901</c:v>
                </c:pt>
                <c:pt idx="14">
                  <c:v>429.97201956547099</c:v>
                </c:pt>
                <c:pt idx="15">
                  <c:v>419.79957132416502</c:v>
                </c:pt>
                <c:pt idx="16">
                  <c:v>453.29421797236898</c:v>
                </c:pt>
                <c:pt idx="17">
                  <c:v>474.135331442363</c:v>
                </c:pt>
                <c:pt idx="18">
                  <c:v>458.25638784617701</c:v>
                </c:pt>
                <c:pt idx="19">
                  <c:v>505.14889315366401</c:v>
                </c:pt>
                <c:pt idx="20">
                  <c:v>496.14009550808902</c:v>
                </c:pt>
                <c:pt idx="21">
                  <c:v>521.198845158165</c:v>
                </c:pt>
                <c:pt idx="22">
                  <c:v>553.28465006008696</c:v>
                </c:pt>
                <c:pt idx="23">
                  <c:v>560.47065709117896</c:v>
                </c:pt>
                <c:pt idx="24">
                  <c:v>577.33266981529403</c:v>
                </c:pt>
                <c:pt idx="25">
                  <c:v>637.16064526857997</c:v>
                </c:pt>
                <c:pt idx="26">
                  <c:v>661.06227274756498</c:v>
                </c:pt>
                <c:pt idx="27">
                  <c:v>673.07310702075995</c:v>
                </c:pt>
                <c:pt idx="28">
                  <c:v>620.27287112727095</c:v>
                </c:pt>
                <c:pt idx="29">
                  <c:v>842.58935633771296</c:v>
                </c:pt>
                <c:pt idx="30">
                  <c:v>750.82192913770598</c:v>
                </c:pt>
                <c:pt idx="31">
                  <c:v>748.02845380317694</c:v>
                </c:pt>
                <c:pt idx="32">
                  <c:v>779.51089007440203</c:v>
                </c:pt>
                <c:pt idx="33">
                  <c:v>785.15705510324801</c:v>
                </c:pt>
                <c:pt idx="34">
                  <c:v>888.31660066594497</c:v>
                </c:pt>
                <c:pt idx="35">
                  <c:v>947.60950842949796</c:v>
                </c:pt>
                <c:pt idx="36">
                  <c:v>939.27458081392103</c:v>
                </c:pt>
                <c:pt idx="37">
                  <c:v>985.28129385389195</c:v>
                </c:pt>
                <c:pt idx="38">
                  <c:v>1020.72193199808</c:v>
                </c:pt>
                <c:pt idx="39">
                  <c:v>1194.63110514854</c:v>
                </c:pt>
                <c:pt idx="40">
                  <c:v>1185.3318485096399</c:v>
                </c:pt>
                <c:pt idx="41">
                  <c:v>1342.18916880795</c:v>
                </c:pt>
                <c:pt idx="42">
                  <c:v>1373.49284579913</c:v>
                </c:pt>
                <c:pt idx="43">
                  <c:v>1410.19023055959</c:v>
                </c:pt>
                <c:pt idx="44">
                  <c:v>1517.3450738803999</c:v>
                </c:pt>
                <c:pt idx="45">
                  <c:v>1754.89172077686</c:v>
                </c:pt>
                <c:pt idx="46">
                  <c:v>1640.87062353637</c:v>
                </c:pt>
                <c:pt idx="47">
                  <c:v>1596.1675246898301</c:v>
                </c:pt>
                <c:pt idx="48">
                  <c:v>1714.5683680461</c:v>
                </c:pt>
                <c:pt idx="49">
                  <c:v>1901.66098716343</c:v>
                </c:pt>
                <c:pt idx="50">
                  <c:v>2033.7648290513901</c:v>
                </c:pt>
                <c:pt idx="51">
                  <c:v>2185.7007436346198</c:v>
                </c:pt>
                <c:pt idx="52">
                  <c:v>2425.3746517774198</c:v>
                </c:pt>
                <c:pt idx="53">
                  <c:v>1785.7568037334199</c:v>
                </c:pt>
                <c:pt idx="54">
                  <c:v>595.25226791114096</c:v>
                </c:pt>
                <c:pt idx="55">
                  <c:v>690.49263077692297</c:v>
                </c:pt>
                <c:pt idx="56">
                  <c:v>476.20181432891297</c:v>
                </c:pt>
                <c:pt idx="57">
                  <c:v>666.682540060478</c:v>
                </c:pt>
                <c:pt idx="58">
                  <c:v>745.43203398368098</c:v>
                </c:pt>
                <c:pt idx="59">
                  <c:v>849.56325370029595</c:v>
                </c:pt>
                <c:pt idx="60">
                  <c:v>685.29378032924899</c:v>
                </c:pt>
                <c:pt idx="61">
                  <c:v>1418.2119920192599</c:v>
                </c:pt>
                <c:pt idx="62">
                  <c:v>1224.1864243129501</c:v>
                </c:pt>
                <c:pt idx="63">
                  <c:v>1182.2381232643099</c:v>
                </c:pt>
                <c:pt idx="64">
                  <c:v>1574.38504352723</c:v>
                </c:pt>
                <c:pt idx="65">
                  <c:v>1834.5555455386</c:v>
                </c:pt>
                <c:pt idx="66">
                  <c:v>1842.3175987391301</c:v>
                </c:pt>
                <c:pt idx="67">
                  <c:v>2074.3206283960999</c:v>
                </c:pt>
                <c:pt idx="68">
                  <c:v>2330.5725288825302</c:v>
                </c:pt>
                <c:pt idx="69">
                  <c:v>2185.1240890363702</c:v>
                </c:pt>
                <c:pt idx="70">
                  <c:v>1963.8564090463401</c:v>
                </c:pt>
                <c:pt idx="71">
                  <c:v>1320.41105461662</c:v>
                </c:pt>
                <c:pt idx="72">
                  <c:v>1200.2659121776901</c:v>
                </c:pt>
                <c:pt idx="73">
                  <c:v>1116.8087246672101</c:v>
                </c:pt>
                <c:pt idx="74">
                  <c:v>1241.0932420096501</c:v>
                </c:pt>
                <c:pt idx="75">
                  <c:v>1372.34018487086</c:v>
                </c:pt>
                <c:pt idx="76">
                  <c:v>1548.03695778889</c:v>
                </c:pt>
                <c:pt idx="77">
                  <c:v>1316.08203054814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ED-C441-AD48-F442A714B045}"/>
            </c:ext>
          </c:extLst>
        </c:ser>
        <c:ser>
          <c:idx val="2"/>
          <c:order val="2"/>
          <c:tx>
            <c:strRef>
              <c:f>'4'!$E$6</c:f>
              <c:strCache>
                <c:ptCount val="1"/>
                <c:pt idx="0">
                  <c:v>Italia</c:v>
                </c:pt>
              </c:strCache>
            </c:strRef>
          </c:tx>
          <c:spPr>
            <a:ln w="28575">
              <a:solidFill>
                <a:srgbClr val="002060">
                  <a:alpha val="100000"/>
                </a:srgbClr>
              </a:solidFill>
              <a:round/>
            </a:ln>
          </c:spPr>
          <c:marker>
            <c:symbol val="none"/>
          </c:marker>
          <c:cat>
            <c:numRef>
              <c:f>'4'!$B$7:$B$84</c:f>
              <c:numCache>
                <c:formatCode>General</c:formatCode>
                <c:ptCount val="78"/>
                <c:pt idx="0">
                  <c:v>1861</c:v>
                </c:pt>
                <c:pt idx="1">
                  <c:v>1862</c:v>
                </c:pt>
                <c:pt idx="2">
                  <c:v>1863</c:v>
                </c:pt>
                <c:pt idx="3">
                  <c:v>1864</c:v>
                </c:pt>
                <c:pt idx="4">
                  <c:v>1865</c:v>
                </c:pt>
                <c:pt idx="5">
                  <c:v>1866</c:v>
                </c:pt>
                <c:pt idx="6">
                  <c:v>1867</c:v>
                </c:pt>
                <c:pt idx="7">
                  <c:v>1868</c:v>
                </c:pt>
                <c:pt idx="8">
                  <c:v>1869</c:v>
                </c:pt>
                <c:pt idx="9">
                  <c:v>1870</c:v>
                </c:pt>
                <c:pt idx="10">
                  <c:v>1871</c:v>
                </c:pt>
                <c:pt idx="11">
                  <c:v>1872</c:v>
                </c:pt>
                <c:pt idx="12">
                  <c:v>1873</c:v>
                </c:pt>
                <c:pt idx="13">
                  <c:v>1874</c:v>
                </c:pt>
                <c:pt idx="14">
                  <c:v>1875</c:v>
                </c:pt>
                <c:pt idx="15">
                  <c:v>1876</c:v>
                </c:pt>
                <c:pt idx="16">
                  <c:v>1877</c:v>
                </c:pt>
                <c:pt idx="17">
                  <c:v>1878</c:v>
                </c:pt>
                <c:pt idx="18">
                  <c:v>1879</c:v>
                </c:pt>
                <c:pt idx="19">
                  <c:v>1880</c:v>
                </c:pt>
                <c:pt idx="20">
                  <c:v>1881</c:v>
                </c:pt>
                <c:pt idx="21">
                  <c:v>1882</c:v>
                </c:pt>
                <c:pt idx="22">
                  <c:v>1883</c:v>
                </c:pt>
                <c:pt idx="23">
                  <c:v>1884</c:v>
                </c:pt>
                <c:pt idx="24">
                  <c:v>1885</c:v>
                </c:pt>
                <c:pt idx="25">
                  <c:v>1886</c:v>
                </c:pt>
                <c:pt idx="26">
                  <c:v>1887</c:v>
                </c:pt>
                <c:pt idx="27">
                  <c:v>1888</c:v>
                </c:pt>
                <c:pt idx="28">
                  <c:v>1889</c:v>
                </c:pt>
                <c:pt idx="29">
                  <c:v>1890</c:v>
                </c:pt>
                <c:pt idx="30">
                  <c:v>1891</c:v>
                </c:pt>
                <c:pt idx="31">
                  <c:v>1892</c:v>
                </c:pt>
                <c:pt idx="32">
                  <c:v>1893</c:v>
                </c:pt>
                <c:pt idx="33">
                  <c:v>1894</c:v>
                </c:pt>
                <c:pt idx="34">
                  <c:v>1895</c:v>
                </c:pt>
                <c:pt idx="35">
                  <c:v>1896</c:v>
                </c:pt>
                <c:pt idx="36">
                  <c:v>1897</c:v>
                </c:pt>
                <c:pt idx="37">
                  <c:v>1898</c:v>
                </c:pt>
                <c:pt idx="38">
                  <c:v>1899</c:v>
                </c:pt>
                <c:pt idx="39">
                  <c:v>1900</c:v>
                </c:pt>
                <c:pt idx="40">
                  <c:v>1901</c:v>
                </c:pt>
                <c:pt idx="41">
                  <c:v>1902</c:v>
                </c:pt>
                <c:pt idx="42">
                  <c:v>1903</c:v>
                </c:pt>
                <c:pt idx="43">
                  <c:v>1904</c:v>
                </c:pt>
                <c:pt idx="44">
                  <c:v>1905</c:v>
                </c:pt>
                <c:pt idx="45">
                  <c:v>1906</c:v>
                </c:pt>
                <c:pt idx="46">
                  <c:v>1907</c:v>
                </c:pt>
                <c:pt idx="47">
                  <c:v>1908</c:v>
                </c:pt>
                <c:pt idx="48">
                  <c:v>1909</c:v>
                </c:pt>
                <c:pt idx="49">
                  <c:v>1910</c:v>
                </c:pt>
                <c:pt idx="50">
                  <c:v>1911</c:v>
                </c:pt>
                <c:pt idx="51">
                  <c:v>1912</c:v>
                </c:pt>
                <c:pt idx="52">
                  <c:v>1913</c:v>
                </c:pt>
                <c:pt idx="53">
                  <c:v>1914</c:v>
                </c:pt>
                <c:pt idx="54">
                  <c:v>1915</c:v>
                </c:pt>
                <c:pt idx="55">
                  <c:v>1916</c:v>
                </c:pt>
                <c:pt idx="56">
                  <c:v>1917</c:v>
                </c:pt>
                <c:pt idx="57">
                  <c:v>1918</c:v>
                </c:pt>
                <c:pt idx="58">
                  <c:v>1919</c:v>
                </c:pt>
                <c:pt idx="59">
                  <c:v>1920</c:v>
                </c:pt>
                <c:pt idx="60">
                  <c:v>1921</c:v>
                </c:pt>
                <c:pt idx="61">
                  <c:v>1922</c:v>
                </c:pt>
                <c:pt idx="62">
                  <c:v>1923</c:v>
                </c:pt>
                <c:pt idx="63">
                  <c:v>1924</c:v>
                </c:pt>
                <c:pt idx="64">
                  <c:v>1925</c:v>
                </c:pt>
                <c:pt idx="65">
                  <c:v>1926</c:v>
                </c:pt>
                <c:pt idx="66">
                  <c:v>1927</c:v>
                </c:pt>
                <c:pt idx="67">
                  <c:v>1928</c:v>
                </c:pt>
                <c:pt idx="68">
                  <c:v>1929</c:v>
                </c:pt>
                <c:pt idx="69">
                  <c:v>1930</c:v>
                </c:pt>
                <c:pt idx="70">
                  <c:v>1931</c:v>
                </c:pt>
                <c:pt idx="71">
                  <c:v>1932</c:v>
                </c:pt>
                <c:pt idx="72">
                  <c:v>1933</c:v>
                </c:pt>
                <c:pt idx="73">
                  <c:v>1934</c:v>
                </c:pt>
                <c:pt idx="74">
                  <c:v>1935</c:v>
                </c:pt>
                <c:pt idx="75">
                  <c:v>1936</c:v>
                </c:pt>
                <c:pt idx="76">
                  <c:v>1937</c:v>
                </c:pt>
                <c:pt idx="77">
                  <c:v>1938</c:v>
                </c:pt>
              </c:numCache>
            </c:numRef>
          </c:cat>
          <c:val>
            <c:numRef>
              <c:f>'4'!$E$7:$E$84</c:f>
              <c:numCache>
                <c:formatCode>0</c:formatCode>
                <c:ptCount val="78"/>
                <c:pt idx="0">
                  <c:v>88.306278244439099</c:v>
                </c:pt>
                <c:pt idx="1">
                  <c:v>87.024861899627098</c:v>
                </c:pt>
                <c:pt idx="2">
                  <c:v>95.125714702118998</c:v>
                </c:pt>
                <c:pt idx="3">
                  <c:v>93.278516910531906</c:v>
                </c:pt>
                <c:pt idx="4">
                  <c:v>92.306130572983804</c:v>
                </c:pt>
                <c:pt idx="5">
                  <c:v>99.887867743543595</c:v>
                </c:pt>
                <c:pt idx="6">
                  <c:v>110.44752320162399</c:v>
                </c:pt>
                <c:pt idx="7">
                  <c:v>119.27614463166</c:v>
                </c:pt>
                <c:pt idx="8">
                  <c:v>122.438160873428</c:v>
                </c:pt>
                <c:pt idx="9">
                  <c:v>116.06516483519501</c:v>
                </c:pt>
                <c:pt idx="10">
                  <c:v>160.44034062186401</c:v>
                </c:pt>
                <c:pt idx="11">
                  <c:v>142.97971823448199</c:v>
                </c:pt>
                <c:pt idx="12">
                  <c:v>139.06018124541501</c:v>
                </c:pt>
                <c:pt idx="13">
                  <c:v>131.509506526027</c:v>
                </c:pt>
                <c:pt idx="14">
                  <c:v>151.249756105502</c:v>
                </c:pt>
                <c:pt idx="15">
                  <c:v>153.78891065316699</c:v>
                </c:pt>
                <c:pt idx="16">
                  <c:v>134.10910904894001</c:v>
                </c:pt>
                <c:pt idx="17">
                  <c:v>169.191461841842</c:v>
                </c:pt>
                <c:pt idx="18">
                  <c:v>176.419950018929</c:v>
                </c:pt>
                <c:pt idx="19">
                  <c:v>192.36005564922201</c:v>
                </c:pt>
                <c:pt idx="20">
                  <c:v>212.491600822035</c:v>
                </c:pt>
                <c:pt idx="21">
                  <c:v>217.13382073219199</c:v>
                </c:pt>
                <c:pt idx="22">
                  <c:v>224.059656008161</c:v>
                </c:pt>
                <c:pt idx="23">
                  <c:v>214.78999946437901</c:v>
                </c:pt>
                <c:pt idx="24">
                  <c:v>196.164898818468</c:v>
                </c:pt>
                <c:pt idx="25">
                  <c:v>215.32310675778399</c:v>
                </c:pt>
                <c:pt idx="26">
                  <c:v>225.065146194308</c:v>
                </c:pt>
                <c:pt idx="27">
                  <c:v>214.51056637567601</c:v>
                </c:pt>
                <c:pt idx="28">
                  <c:v>201.58742125753901</c:v>
                </c:pt>
                <c:pt idx="29">
                  <c:v>186.530025566522</c:v>
                </c:pt>
                <c:pt idx="30">
                  <c:v>195.97463864993301</c:v>
                </c:pt>
                <c:pt idx="31">
                  <c:v>212.40814506924301</c:v>
                </c:pt>
                <c:pt idx="32">
                  <c:v>216.56095645942401</c:v>
                </c:pt>
                <c:pt idx="33">
                  <c:v>244.58552519217099</c:v>
                </c:pt>
                <c:pt idx="34">
                  <c:v>240.36281457115101</c:v>
                </c:pt>
                <c:pt idx="35">
                  <c:v>253.64380021548899</c:v>
                </c:pt>
                <c:pt idx="36">
                  <c:v>272.50034028047298</c:v>
                </c:pt>
                <c:pt idx="37">
                  <c:v>298.91850596579098</c:v>
                </c:pt>
                <c:pt idx="38">
                  <c:v>328.36587311764299</c:v>
                </c:pt>
                <c:pt idx="39">
                  <c:v>309.564395081307</c:v>
                </c:pt>
                <c:pt idx="40">
                  <c:v>326.71794413958901</c:v>
                </c:pt>
                <c:pt idx="41">
                  <c:v>347.83059317782403</c:v>
                </c:pt>
                <c:pt idx="42">
                  <c:v>346.44634473383502</c:v>
                </c:pt>
                <c:pt idx="43">
                  <c:v>370.90041582993302</c:v>
                </c:pt>
                <c:pt idx="44">
                  <c:v>395.28024984177603</c:v>
                </c:pt>
                <c:pt idx="45">
                  <c:v>415.42850350228599</c:v>
                </c:pt>
                <c:pt idx="46">
                  <c:v>397.89699573550803</c:v>
                </c:pt>
                <c:pt idx="47">
                  <c:v>381.03399148444402</c:v>
                </c:pt>
                <c:pt idx="48">
                  <c:v>404.877610716547</c:v>
                </c:pt>
                <c:pt idx="49">
                  <c:v>422.335222101873</c:v>
                </c:pt>
                <c:pt idx="50">
                  <c:v>434.33824965463498</c:v>
                </c:pt>
                <c:pt idx="51">
                  <c:v>470.23209127040298</c:v>
                </c:pt>
                <c:pt idx="52">
                  <c:v>484.52574262239102</c:v>
                </c:pt>
                <c:pt idx="53">
                  <c:v>424.88429933692697</c:v>
                </c:pt>
                <c:pt idx="54">
                  <c:v>416.62423000104098</c:v>
                </c:pt>
                <c:pt idx="55">
                  <c:v>362.53280462867298</c:v>
                </c:pt>
                <c:pt idx="56">
                  <c:v>248.45764123848801</c:v>
                </c:pt>
                <c:pt idx="57">
                  <c:v>186.132039704199</c:v>
                </c:pt>
                <c:pt idx="58">
                  <c:v>289.13190389901899</c:v>
                </c:pt>
                <c:pt idx="59">
                  <c:v>351.60954822286601</c:v>
                </c:pt>
                <c:pt idx="60">
                  <c:v>312.632108238412</c:v>
                </c:pt>
                <c:pt idx="61">
                  <c:v>314.95534449271798</c:v>
                </c:pt>
                <c:pt idx="62">
                  <c:v>394.88372343235699</c:v>
                </c:pt>
                <c:pt idx="63">
                  <c:v>490.88127648903497</c:v>
                </c:pt>
                <c:pt idx="64">
                  <c:v>542.77618010175297</c:v>
                </c:pt>
                <c:pt idx="65">
                  <c:v>518.75954941398595</c:v>
                </c:pt>
                <c:pt idx="66">
                  <c:v>542.58926774403699</c:v>
                </c:pt>
                <c:pt idx="67">
                  <c:v>560.73340852701699</c:v>
                </c:pt>
                <c:pt idx="68">
                  <c:v>611.94409990199597</c:v>
                </c:pt>
                <c:pt idx="69">
                  <c:v>554.74614284895097</c:v>
                </c:pt>
                <c:pt idx="70">
                  <c:v>537.76214897097896</c:v>
                </c:pt>
                <c:pt idx="71">
                  <c:v>428.43670211778698</c:v>
                </c:pt>
                <c:pt idx="72">
                  <c:v>430.04709032845801</c:v>
                </c:pt>
                <c:pt idx="73">
                  <c:v>416.635206245066</c:v>
                </c:pt>
                <c:pt idx="74">
                  <c:v>388.17163982618001</c:v>
                </c:pt>
                <c:pt idx="75">
                  <c:v>354.39877398923198</c:v>
                </c:pt>
                <c:pt idx="76">
                  <c:v>487.01740182525401</c:v>
                </c:pt>
                <c:pt idx="77">
                  <c:v>490.91912133200202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ED-C441-AD48-F442A714B045}"/>
            </c:ext>
          </c:extLst>
        </c:ser>
        <c:ser>
          <c:idx val="3"/>
          <c:order val="3"/>
          <c:tx>
            <c:strRef>
              <c:f>'4'!$F$6</c:f>
              <c:strCache>
                <c:ptCount val="1"/>
                <c:pt idx="0">
                  <c:v>Spagna</c:v>
                </c:pt>
              </c:strCache>
            </c:strRef>
          </c:tx>
          <c:spPr>
            <a:ln w="22225">
              <a:solidFill>
                <a:srgbClr val="C00000">
                  <a:alpha val="100000"/>
                </a:srgbClr>
              </a:solidFill>
              <a:prstDash val="sysDash"/>
              <a:round/>
            </a:ln>
          </c:spPr>
          <c:marker>
            <c:symbol val="none"/>
          </c:marker>
          <c:cat>
            <c:numRef>
              <c:f>'4'!$B$7:$B$84</c:f>
              <c:numCache>
                <c:formatCode>General</c:formatCode>
                <c:ptCount val="78"/>
                <c:pt idx="0">
                  <c:v>1861</c:v>
                </c:pt>
                <c:pt idx="1">
                  <c:v>1862</c:v>
                </c:pt>
                <c:pt idx="2">
                  <c:v>1863</c:v>
                </c:pt>
                <c:pt idx="3">
                  <c:v>1864</c:v>
                </c:pt>
                <c:pt idx="4">
                  <c:v>1865</c:v>
                </c:pt>
                <c:pt idx="5">
                  <c:v>1866</c:v>
                </c:pt>
                <c:pt idx="6">
                  <c:v>1867</c:v>
                </c:pt>
                <c:pt idx="7">
                  <c:v>1868</c:v>
                </c:pt>
                <c:pt idx="8">
                  <c:v>1869</c:v>
                </c:pt>
                <c:pt idx="9">
                  <c:v>1870</c:v>
                </c:pt>
                <c:pt idx="10">
                  <c:v>1871</c:v>
                </c:pt>
                <c:pt idx="11">
                  <c:v>1872</c:v>
                </c:pt>
                <c:pt idx="12">
                  <c:v>1873</c:v>
                </c:pt>
                <c:pt idx="13">
                  <c:v>1874</c:v>
                </c:pt>
                <c:pt idx="14">
                  <c:v>1875</c:v>
                </c:pt>
                <c:pt idx="15">
                  <c:v>1876</c:v>
                </c:pt>
                <c:pt idx="16">
                  <c:v>1877</c:v>
                </c:pt>
                <c:pt idx="17">
                  <c:v>1878</c:v>
                </c:pt>
                <c:pt idx="18">
                  <c:v>1879</c:v>
                </c:pt>
                <c:pt idx="19">
                  <c:v>1880</c:v>
                </c:pt>
                <c:pt idx="20">
                  <c:v>1881</c:v>
                </c:pt>
                <c:pt idx="21">
                  <c:v>1882</c:v>
                </c:pt>
                <c:pt idx="22">
                  <c:v>1883</c:v>
                </c:pt>
                <c:pt idx="23">
                  <c:v>1884</c:v>
                </c:pt>
                <c:pt idx="24">
                  <c:v>1885</c:v>
                </c:pt>
                <c:pt idx="25">
                  <c:v>1886</c:v>
                </c:pt>
                <c:pt idx="26">
                  <c:v>1887</c:v>
                </c:pt>
                <c:pt idx="27">
                  <c:v>1888</c:v>
                </c:pt>
                <c:pt idx="28">
                  <c:v>1889</c:v>
                </c:pt>
                <c:pt idx="29">
                  <c:v>1890</c:v>
                </c:pt>
                <c:pt idx="30">
                  <c:v>1891</c:v>
                </c:pt>
                <c:pt idx="31">
                  <c:v>1892</c:v>
                </c:pt>
                <c:pt idx="32">
                  <c:v>1893</c:v>
                </c:pt>
                <c:pt idx="33">
                  <c:v>1894</c:v>
                </c:pt>
                <c:pt idx="34">
                  <c:v>1895</c:v>
                </c:pt>
                <c:pt idx="35">
                  <c:v>1896</c:v>
                </c:pt>
                <c:pt idx="36">
                  <c:v>1897</c:v>
                </c:pt>
                <c:pt idx="37">
                  <c:v>1898</c:v>
                </c:pt>
                <c:pt idx="38">
                  <c:v>1899</c:v>
                </c:pt>
                <c:pt idx="39">
                  <c:v>1900</c:v>
                </c:pt>
                <c:pt idx="40">
                  <c:v>1901</c:v>
                </c:pt>
                <c:pt idx="41">
                  <c:v>1902</c:v>
                </c:pt>
                <c:pt idx="42">
                  <c:v>1903</c:v>
                </c:pt>
                <c:pt idx="43">
                  <c:v>1904</c:v>
                </c:pt>
                <c:pt idx="44">
                  <c:v>1905</c:v>
                </c:pt>
                <c:pt idx="45">
                  <c:v>1906</c:v>
                </c:pt>
                <c:pt idx="46">
                  <c:v>1907</c:v>
                </c:pt>
                <c:pt idx="47">
                  <c:v>1908</c:v>
                </c:pt>
                <c:pt idx="48">
                  <c:v>1909</c:v>
                </c:pt>
                <c:pt idx="49">
                  <c:v>1910</c:v>
                </c:pt>
                <c:pt idx="50">
                  <c:v>1911</c:v>
                </c:pt>
                <c:pt idx="51">
                  <c:v>1912</c:v>
                </c:pt>
                <c:pt idx="52">
                  <c:v>1913</c:v>
                </c:pt>
                <c:pt idx="53">
                  <c:v>1914</c:v>
                </c:pt>
                <c:pt idx="54">
                  <c:v>1915</c:v>
                </c:pt>
                <c:pt idx="55">
                  <c:v>1916</c:v>
                </c:pt>
                <c:pt idx="56">
                  <c:v>1917</c:v>
                </c:pt>
                <c:pt idx="57">
                  <c:v>1918</c:v>
                </c:pt>
                <c:pt idx="58">
                  <c:v>1919</c:v>
                </c:pt>
                <c:pt idx="59">
                  <c:v>1920</c:v>
                </c:pt>
                <c:pt idx="60">
                  <c:v>1921</c:v>
                </c:pt>
                <c:pt idx="61">
                  <c:v>1922</c:v>
                </c:pt>
                <c:pt idx="62">
                  <c:v>1923</c:v>
                </c:pt>
                <c:pt idx="63">
                  <c:v>1924</c:v>
                </c:pt>
                <c:pt idx="64">
                  <c:v>1925</c:v>
                </c:pt>
                <c:pt idx="65">
                  <c:v>1926</c:v>
                </c:pt>
                <c:pt idx="66">
                  <c:v>1927</c:v>
                </c:pt>
                <c:pt idx="67">
                  <c:v>1928</c:v>
                </c:pt>
                <c:pt idx="68">
                  <c:v>1929</c:v>
                </c:pt>
                <c:pt idx="69">
                  <c:v>1930</c:v>
                </c:pt>
                <c:pt idx="70">
                  <c:v>1931</c:v>
                </c:pt>
                <c:pt idx="71">
                  <c:v>1932</c:v>
                </c:pt>
                <c:pt idx="72">
                  <c:v>1933</c:v>
                </c:pt>
                <c:pt idx="73">
                  <c:v>1934</c:v>
                </c:pt>
                <c:pt idx="74">
                  <c:v>1935</c:v>
                </c:pt>
                <c:pt idx="75">
                  <c:v>1936</c:v>
                </c:pt>
                <c:pt idx="76">
                  <c:v>1937</c:v>
                </c:pt>
                <c:pt idx="77">
                  <c:v>1938</c:v>
                </c:pt>
              </c:numCache>
            </c:numRef>
          </c:cat>
          <c:val>
            <c:numRef>
              <c:f>'4'!$F$7:$F$84</c:f>
              <c:numCache>
                <c:formatCode>0</c:formatCode>
                <c:ptCount val="78"/>
                <c:pt idx="0">
                  <c:v>54.672742972106803</c:v>
                </c:pt>
                <c:pt idx="1">
                  <c:v>44.916625132626301</c:v>
                </c:pt>
                <c:pt idx="2">
                  <c:v>49.0708205298791</c:v>
                </c:pt>
                <c:pt idx="3">
                  <c:v>51.309994198271198</c:v>
                </c:pt>
                <c:pt idx="4">
                  <c:v>47.489441939491599</c:v>
                </c:pt>
                <c:pt idx="5">
                  <c:v>52.478572089264802</c:v>
                </c:pt>
                <c:pt idx="6">
                  <c:v>66.041709224453996</c:v>
                </c:pt>
                <c:pt idx="7">
                  <c:v>66.039280029474398</c:v>
                </c:pt>
                <c:pt idx="8">
                  <c:v>76.854371490815595</c:v>
                </c:pt>
                <c:pt idx="9">
                  <c:v>67.036436123109198</c:v>
                </c:pt>
                <c:pt idx="10">
                  <c:v>73.717218529343995</c:v>
                </c:pt>
                <c:pt idx="11">
                  <c:v>79.904795764962202</c:v>
                </c:pt>
                <c:pt idx="12">
                  <c:v>94.257785709405994</c:v>
                </c:pt>
                <c:pt idx="13">
                  <c:v>79.273381000659796</c:v>
                </c:pt>
                <c:pt idx="14">
                  <c:v>84.759531407204406</c:v>
                </c:pt>
                <c:pt idx="15">
                  <c:v>72.957107002434</c:v>
                </c:pt>
                <c:pt idx="16">
                  <c:v>91.012522617706097</c:v>
                </c:pt>
                <c:pt idx="17">
                  <c:v>92.4259221981401</c:v>
                </c:pt>
                <c:pt idx="18">
                  <c:v>98.135784356331698</c:v>
                </c:pt>
                <c:pt idx="19">
                  <c:v>133.225861241594</c:v>
                </c:pt>
                <c:pt idx="20">
                  <c:v>140.201509963825</c:v>
                </c:pt>
                <c:pt idx="21">
                  <c:v>138.21651353067699</c:v>
                </c:pt>
                <c:pt idx="22">
                  <c:v>152.42454744115699</c:v>
                </c:pt>
                <c:pt idx="23">
                  <c:v>138.848498501313</c:v>
                </c:pt>
                <c:pt idx="24">
                  <c:v>161.69402714660399</c:v>
                </c:pt>
                <c:pt idx="25">
                  <c:v>152.417344897059</c:v>
                </c:pt>
                <c:pt idx="26">
                  <c:v>170.789680552459</c:v>
                </c:pt>
                <c:pt idx="27">
                  <c:v>167.91333418242499</c:v>
                </c:pt>
                <c:pt idx="28">
                  <c:v>181.00746343293901</c:v>
                </c:pt>
                <c:pt idx="29">
                  <c:v>171.178871489149</c:v>
                </c:pt>
                <c:pt idx="30">
                  <c:v>189.72311358854401</c:v>
                </c:pt>
                <c:pt idx="31">
                  <c:v>193.534670528617</c:v>
                </c:pt>
                <c:pt idx="32">
                  <c:v>179.867719794903</c:v>
                </c:pt>
                <c:pt idx="33">
                  <c:v>183.82046294765499</c:v>
                </c:pt>
                <c:pt idx="34">
                  <c:v>191.69142667311499</c:v>
                </c:pt>
                <c:pt idx="35">
                  <c:v>252.07975744881301</c:v>
                </c:pt>
                <c:pt idx="36">
                  <c:v>246.159350432292</c:v>
                </c:pt>
                <c:pt idx="37">
                  <c:v>196.719840465468</c:v>
                </c:pt>
                <c:pt idx="38">
                  <c:v>199.613455353593</c:v>
                </c:pt>
                <c:pt idx="39">
                  <c:v>199.76029117968699</c:v>
                </c:pt>
                <c:pt idx="40">
                  <c:v>178.510725593687</c:v>
                </c:pt>
                <c:pt idx="41">
                  <c:v>192.565522694717</c:v>
                </c:pt>
                <c:pt idx="42">
                  <c:v>206.009134999872</c:v>
                </c:pt>
                <c:pt idx="43">
                  <c:v>211.67358545761101</c:v>
                </c:pt>
                <c:pt idx="44">
                  <c:v>226.65910420517301</c:v>
                </c:pt>
                <c:pt idx="45">
                  <c:v>232.09039954335901</c:v>
                </c:pt>
                <c:pt idx="46">
                  <c:v>226.15105008699999</c:v>
                </c:pt>
                <c:pt idx="47">
                  <c:v>219.324705841824</c:v>
                </c:pt>
                <c:pt idx="48">
                  <c:v>221.76516130024299</c:v>
                </c:pt>
                <c:pt idx="49">
                  <c:v>239.135400262704</c:v>
                </c:pt>
                <c:pt idx="50">
                  <c:v>257.696068522784</c:v>
                </c:pt>
                <c:pt idx="51">
                  <c:v>280.60776227674802</c:v>
                </c:pt>
                <c:pt idx="52">
                  <c:v>278.73363787375399</c:v>
                </c:pt>
                <c:pt idx="53">
                  <c:v>159.71437450166101</c:v>
                </c:pt>
                <c:pt idx="54">
                  <c:v>173.651056395349</c:v>
                </c:pt>
                <c:pt idx="55">
                  <c:v>208.77149476744199</c:v>
                </c:pt>
                <c:pt idx="56">
                  <c:v>201.245686544851</c:v>
                </c:pt>
                <c:pt idx="57">
                  <c:v>147.171360797342</c:v>
                </c:pt>
                <c:pt idx="58">
                  <c:v>233.021321262458</c:v>
                </c:pt>
                <c:pt idx="59">
                  <c:v>174.208523671096</c:v>
                </c:pt>
                <c:pt idx="60">
                  <c:v>152.467299916944</c:v>
                </c:pt>
                <c:pt idx="61">
                  <c:v>144.38402441860501</c:v>
                </c:pt>
                <c:pt idx="62">
                  <c:v>167.51891636212599</c:v>
                </c:pt>
                <c:pt idx="63">
                  <c:v>185.915336461794</c:v>
                </c:pt>
                <c:pt idx="64">
                  <c:v>188.14520556478399</c:v>
                </c:pt>
                <c:pt idx="65">
                  <c:v>206.82035930232601</c:v>
                </c:pt>
                <c:pt idx="66">
                  <c:v>203.75428928571401</c:v>
                </c:pt>
                <c:pt idx="67">
                  <c:v>250.581540448505</c:v>
                </c:pt>
                <c:pt idx="68">
                  <c:v>224.93804576412001</c:v>
                </c:pt>
                <c:pt idx="69">
                  <c:v>242.77699858803999</c:v>
                </c:pt>
                <c:pt idx="70">
                  <c:v>204.03302292358799</c:v>
                </c:pt>
                <c:pt idx="71">
                  <c:v>189.26014011627899</c:v>
                </c:pt>
                <c:pt idx="72">
                  <c:v>183.12800008305601</c:v>
                </c:pt>
                <c:pt idx="73">
                  <c:v>189.538873754153</c:v>
                </c:pt>
                <c:pt idx="74">
                  <c:v>183.12800008305601</c:v>
                </c:pt>
                <c:pt idx="75">
                  <c:v>181.78335576822101</c:v>
                </c:pt>
                <c:pt idx="76">
                  <c:v>153.36486351811001</c:v>
                </c:pt>
                <c:pt idx="77">
                  <c:v>144.255474888652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ED-C441-AD48-F442A714B045}"/>
            </c:ext>
          </c:extLst>
        </c:ser>
        <c:ser>
          <c:idx val="4"/>
          <c:order val="4"/>
          <c:tx>
            <c:strRef>
              <c:f>'4'!$G$6</c:f>
              <c:strCache>
                <c:ptCount val="1"/>
                <c:pt idx="0">
                  <c:v>R.Unito</c:v>
                </c:pt>
              </c:strCache>
            </c:strRef>
          </c:tx>
          <c:spPr>
            <a:ln w="12700">
              <a:solidFill>
                <a:srgbClr val="7030A0">
                  <a:alpha val="100000"/>
                </a:srgbClr>
              </a:solidFill>
              <a:round/>
            </a:ln>
          </c:spPr>
          <c:marker>
            <c:symbol val="circle"/>
            <c:size val="3"/>
            <c:spPr>
              <a:noFill/>
              <a:ln w="9525" cap="flat">
                <a:solidFill>
                  <a:srgbClr val="7030A0">
                    <a:alpha val="100000"/>
                  </a:srgbClr>
                </a:solidFill>
                <a:round/>
              </a:ln>
            </c:spPr>
          </c:marker>
          <c:cat>
            <c:numRef>
              <c:f>'4'!$B$7:$B$84</c:f>
              <c:numCache>
                <c:formatCode>General</c:formatCode>
                <c:ptCount val="78"/>
                <c:pt idx="0">
                  <c:v>1861</c:v>
                </c:pt>
                <c:pt idx="1">
                  <c:v>1862</c:v>
                </c:pt>
                <c:pt idx="2">
                  <c:v>1863</c:v>
                </c:pt>
                <c:pt idx="3">
                  <c:v>1864</c:v>
                </c:pt>
                <c:pt idx="4">
                  <c:v>1865</c:v>
                </c:pt>
                <c:pt idx="5">
                  <c:v>1866</c:v>
                </c:pt>
                <c:pt idx="6">
                  <c:v>1867</c:v>
                </c:pt>
                <c:pt idx="7">
                  <c:v>1868</c:v>
                </c:pt>
                <c:pt idx="8">
                  <c:v>1869</c:v>
                </c:pt>
                <c:pt idx="9">
                  <c:v>1870</c:v>
                </c:pt>
                <c:pt idx="10">
                  <c:v>1871</c:v>
                </c:pt>
                <c:pt idx="11">
                  <c:v>1872</c:v>
                </c:pt>
                <c:pt idx="12">
                  <c:v>1873</c:v>
                </c:pt>
                <c:pt idx="13">
                  <c:v>1874</c:v>
                </c:pt>
                <c:pt idx="14">
                  <c:v>1875</c:v>
                </c:pt>
                <c:pt idx="15">
                  <c:v>1876</c:v>
                </c:pt>
                <c:pt idx="16">
                  <c:v>1877</c:v>
                </c:pt>
                <c:pt idx="17">
                  <c:v>1878</c:v>
                </c:pt>
                <c:pt idx="18">
                  <c:v>1879</c:v>
                </c:pt>
                <c:pt idx="19">
                  <c:v>1880</c:v>
                </c:pt>
                <c:pt idx="20">
                  <c:v>1881</c:v>
                </c:pt>
                <c:pt idx="21">
                  <c:v>1882</c:v>
                </c:pt>
                <c:pt idx="22">
                  <c:v>1883</c:v>
                </c:pt>
                <c:pt idx="23">
                  <c:v>1884</c:v>
                </c:pt>
                <c:pt idx="24">
                  <c:v>1885</c:v>
                </c:pt>
                <c:pt idx="25">
                  <c:v>1886</c:v>
                </c:pt>
                <c:pt idx="26">
                  <c:v>1887</c:v>
                </c:pt>
                <c:pt idx="27">
                  <c:v>1888</c:v>
                </c:pt>
                <c:pt idx="28">
                  <c:v>1889</c:v>
                </c:pt>
                <c:pt idx="29">
                  <c:v>1890</c:v>
                </c:pt>
                <c:pt idx="30">
                  <c:v>1891</c:v>
                </c:pt>
                <c:pt idx="31">
                  <c:v>1892</c:v>
                </c:pt>
                <c:pt idx="32">
                  <c:v>1893</c:v>
                </c:pt>
                <c:pt idx="33">
                  <c:v>1894</c:v>
                </c:pt>
                <c:pt idx="34">
                  <c:v>1895</c:v>
                </c:pt>
                <c:pt idx="35">
                  <c:v>1896</c:v>
                </c:pt>
                <c:pt idx="36">
                  <c:v>1897</c:v>
                </c:pt>
                <c:pt idx="37">
                  <c:v>1898</c:v>
                </c:pt>
                <c:pt idx="38">
                  <c:v>1899</c:v>
                </c:pt>
                <c:pt idx="39">
                  <c:v>1900</c:v>
                </c:pt>
                <c:pt idx="40">
                  <c:v>1901</c:v>
                </c:pt>
                <c:pt idx="41">
                  <c:v>1902</c:v>
                </c:pt>
                <c:pt idx="42">
                  <c:v>1903</c:v>
                </c:pt>
                <c:pt idx="43">
                  <c:v>1904</c:v>
                </c:pt>
                <c:pt idx="44">
                  <c:v>1905</c:v>
                </c:pt>
                <c:pt idx="45">
                  <c:v>1906</c:v>
                </c:pt>
                <c:pt idx="46">
                  <c:v>1907</c:v>
                </c:pt>
                <c:pt idx="47">
                  <c:v>1908</c:v>
                </c:pt>
                <c:pt idx="48">
                  <c:v>1909</c:v>
                </c:pt>
                <c:pt idx="49">
                  <c:v>1910</c:v>
                </c:pt>
                <c:pt idx="50">
                  <c:v>1911</c:v>
                </c:pt>
                <c:pt idx="51">
                  <c:v>1912</c:v>
                </c:pt>
                <c:pt idx="52">
                  <c:v>1913</c:v>
                </c:pt>
                <c:pt idx="53">
                  <c:v>1914</c:v>
                </c:pt>
                <c:pt idx="54">
                  <c:v>1915</c:v>
                </c:pt>
                <c:pt idx="55">
                  <c:v>1916</c:v>
                </c:pt>
                <c:pt idx="56">
                  <c:v>1917</c:v>
                </c:pt>
                <c:pt idx="57">
                  <c:v>1918</c:v>
                </c:pt>
                <c:pt idx="58">
                  <c:v>1919</c:v>
                </c:pt>
                <c:pt idx="59">
                  <c:v>1920</c:v>
                </c:pt>
                <c:pt idx="60">
                  <c:v>1921</c:v>
                </c:pt>
                <c:pt idx="61">
                  <c:v>1922</c:v>
                </c:pt>
                <c:pt idx="62">
                  <c:v>1923</c:v>
                </c:pt>
                <c:pt idx="63">
                  <c:v>1924</c:v>
                </c:pt>
                <c:pt idx="64">
                  <c:v>1925</c:v>
                </c:pt>
                <c:pt idx="65">
                  <c:v>1926</c:v>
                </c:pt>
                <c:pt idx="66">
                  <c:v>1927</c:v>
                </c:pt>
                <c:pt idx="67">
                  <c:v>1928</c:v>
                </c:pt>
                <c:pt idx="68">
                  <c:v>1929</c:v>
                </c:pt>
                <c:pt idx="69">
                  <c:v>1930</c:v>
                </c:pt>
                <c:pt idx="70">
                  <c:v>1931</c:v>
                </c:pt>
                <c:pt idx="71">
                  <c:v>1932</c:v>
                </c:pt>
                <c:pt idx="72">
                  <c:v>1933</c:v>
                </c:pt>
                <c:pt idx="73">
                  <c:v>1934</c:v>
                </c:pt>
                <c:pt idx="74">
                  <c:v>1935</c:v>
                </c:pt>
                <c:pt idx="75">
                  <c:v>1936</c:v>
                </c:pt>
                <c:pt idx="76">
                  <c:v>1937</c:v>
                </c:pt>
                <c:pt idx="77">
                  <c:v>1938</c:v>
                </c:pt>
              </c:numCache>
            </c:numRef>
          </c:cat>
          <c:val>
            <c:numRef>
              <c:f>'4'!$G$7:$G$84</c:f>
              <c:numCache>
                <c:formatCode>0</c:formatCode>
                <c:ptCount val="78"/>
                <c:pt idx="0">
                  <c:v>531.95394475247497</c:v>
                </c:pt>
                <c:pt idx="1">
                  <c:v>502.73890924722002</c:v>
                </c:pt>
                <c:pt idx="2">
                  <c:v>538.62003428571404</c:v>
                </c:pt>
                <c:pt idx="3">
                  <c:v>538.000602186837</c:v>
                </c:pt>
                <c:pt idx="4">
                  <c:v>584.38873147845504</c:v>
                </c:pt>
                <c:pt idx="5">
                  <c:v>644.08849714593805</c:v>
                </c:pt>
                <c:pt idx="6">
                  <c:v>655.63307649350702</c:v>
                </c:pt>
                <c:pt idx="7">
                  <c:v>698.45398676759396</c:v>
                </c:pt>
                <c:pt idx="8">
                  <c:v>741.10168020593096</c:v>
                </c:pt>
                <c:pt idx="9">
                  <c:v>800.60072817721505</c:v>
                </c:pt>
                <c:pt idx="10">
                  <c:v>896.65400834745799</c:v>
                </c:pt>
                <c:pt idx="11">
                  <c:v>936.81118520673795</c:v>
                </c:pt>
                <c:pt idx="12">
                  <c:v>903.54307526627201</c:v>
                </c:pt>
                <c:pt idx="13">
                  <c:v>896.45227515270199</c:v>
                </c:pt>
                <c:pt idx="14">
                  <c:v>884.85172507499999</c:v>
                </c:pt>
                <c:pt idx="15">
                  <c:v>858.13626276923105</c:v>
                </c:pt>
                <c:pt idx="16">
                  <c:v>885.33766228813602</c:v>
                </c:pt>
                <c:pt idx="17">
                  <c:v>895.13331944281504</c:v>
                </c:pt>
                <c:pt idx="18">
                  <c:v>947.96287932572602</c:v>
                </c:pt>
                <c:pt idx="19">
                  <c:v>1068.8914580400001</c:v>
                </c:pt>
                <c:pt idx="20">
                  <c:v>1177.73937037578</c:v>
                </c:pt>
                <c:pt idx="21">
                  <c:v>1195.8384666018401</c:v>
                </c:pt>
                <c:pt idx="22">
                  <c:v>1220.16837216102</c:v>
                </c:pt>
                <c:pt idx="23">
                  <c:v>1223.59776765677</c:v>
                </c:pt>
                <c:pt idx="24">
                  <c:v>1154.5049276087</c:v>
                </c:pt>
                <c:pt idx="25">
                  <c:v>1206.9824243181799</c:v>
                </c:pt>
                <c:pt idx="26">
                  <c:v>1268.0820591366901</c:v>
                </c:pt>
                <c:pt idx="27">
                  <c:v>1351.34178987937</c:v>
                </c:pt>
                <c:pt idx="28">
                  <c:v>1426.13342411348</c:v>
                </c:pt>
                <c:pt idx="29">
                  <c:v>1438.9633758550401</c:v>
                </c:pt>
                <c:pt idx="30">
                  <c:v>1354.0907661942899</c:v>
                </c:pt>
                <c:pt idx="31">
                  <c:v>1298.87319272727</c:v>
                </c:pt>
                <c:pt idx="32">
                  <c:v>1248.8686946043199</c:v>
                </c:pt>
                <c:pt idx="33">
                  <c:v>1302.60018708333</c:v>
                </c:pt>
                <c:pt idx="34">
                  <c:v>1424.3919902755899</c:v>
                </c:pt>
                <c:pt idx="35">
                  <c:v>1518.06449520156</c:v>
                </c:pt>
                <c:pt idx="36">
                  <c:v>1489.5324435</c:v>
                </c:pt>
                <c:pt idx="37">
                  <c:v>1490.57086259843</c:v>
                </c:pt>
                <c:pt idx="38">
                  <c:v>1572.74687642857</c:v>
                </c:pt>
                <c:pt idx="39">
                  <c:v>1505.3607637622699</c:v>
                </c:pt>
                <c:pt idx="40">
                  <c:v>1516.9897013745699</c:v>
                </c:pt>
                <c:pt idx="41">
                  <c:v>1607.93922</c:v>
                </c:pt>
                <c:pt idx="42">
                  <c:v>1652.3561418389399</c:v>
                </c:pt>
                <c:pt idx="43">
                  <c:v>1688.14521434679</c:v>
                </c:pt>
                <c:pt idx="44">
                  <c:v>1858.8001808214301</c:v>
                </c:pt>
                <c:pt idx="45">
                  <c:v>1995.3148910561799</c:v>
                </c:pt>
                <c:pt idx="46">
                  <c:v>2154.6243073875798</c:v>
                </c:pt>
                <c:pt idx="47">
                  <c:v>1982.2626790757199</c:v>
                </c:pt>
                <c:pt idx="48">
                  <c:v>2066.0592760231202</c:v>
                </c:pt>
                <c:pt idx="49">
                  <c:v>2256.1431757649698</c:v>
                </c:pt>
                <c:pt idx="50">
                  <c:v>2342.0877144444398</c:v>
                </c:pt>
                <c:pt idx="51">
                  <c:v>2467.9783342933601</c:v>
                </c:pt>
                <c:pt idx="52">
                  <c:v>2566.0881199999999</c:v>
                </c:pt>
                <c:pt idx="53">
                  <c:v>2431.6593245570398</c:v>
                </c:pt>
                <c:pt idx="54">
                  <c:v>1668.18787082008</c:v>
                </c:pt>
                <c:pt idx="55">
                  <c:v>1849.5506478694799</c:v>
                </c:pt>
                <c:pt idx="56">
                  <c:v>1494.4912032576999</c:v>
                </c:pt>
                <c:pt idx="57">
                  <c:v>1270.5043528343001</c:v>
                </c:pt>
                <c:pt idx="58">
                  <c:v>1397.4722526984101</c:v>
                </c:pt>
                <c:pt idx="59">
                  <c:v>1801.47477632653</c:v>
                </c:pt>
                <c:pt idx="60">
                  <c:v>1264.32938826087</c:v>
                </c:pt>
                <c:pt idx="61">
                  <c:v>1749.716075</c:v>
                </c:pt>
                <c:pt idx="62">
                  <c:v>1886.09644956851</c:v>
                </c:pt>
                <c:pt idx="63">
                  <c:v>1961.0589212403099</c:v>
                </c:pt>
                <c:pt idx="64">
                  <c:v>1950.79146920635</c:v>
                </c:pt>
                <c:pt idx="65">
                  <c:v>1761.8464725423701</c:v>
                </c:pt>
                <c:pt idx="66">
                  <c:v>2014.8050953571401</c:v>
                </c:pt>
                <c:pt idx="67">
                  <c:v>2098.9429996363601</c:v>
                </c:pt>
                <c:pt idx="68">
                  <c:v>2154.0426614814801</c:v>
                </c:pt>
                <c:pt idx="69">
                  <c:v>1753.51967728155</c:v>
                </c:pt>
                <c:pt idx="70">
                  <c:v>1325.0833452173899</c:v>
                </c:pt>
                <c:pt idx="71">
                  <c:v>1327.92583116279</c:v>
                </c:pt>
                <c:pt idx="72">
                  <c:v>1359.4607046511601</c:v>
                </c:pt>
                <c:pt idx="73">
                  <c:v>1451.4175273563201</c:v>
                </c:pt>
                <c:pt idx="74">
                  <c:v>1542.78774772727</c:v>
                </c:pt>
                <c:pt idx="75">
                  <c:v>1559.5832337777799</c:v>
                </c:pt>
                <c:pt idx="76">
                  <c:v>1705.96758979592</c:v>
                </c:pt>
                <c:pt idx="77">
                  <c:v>1508.7975592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8ED-C441-AD48-F442A714B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"/>
        <c:axId val="2222"/>
      </c:lineChart>
      <c:catAx>
        <c:axId val="1111"/>
        <c:scaling>
          <c:orientation val="minMax"/>
        </c:scaling>
        <c:delete val="0"/>
        <c:axPos val="b"/>
        <c:majorGridlines>
          <c:spPr>
            <a:ln w="9525" cap="flat">
              <a:solidFill>
                <a:srgbClr val="D9D9D9">
                  <a:alpha val="100000"/>
                </a:srgbClr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>
            <a:solidFill>
              <a:srgbClr val="D9D9D9">
                <a:alpha val="100000"/>
              </a:srgbClr>
            </a:solidFill>
            <a:round/>
          </a:ln>
        </c:spPr>
        <c:txPr>
          <a:bodyPr/>
          <a:lstStyle/>
          <a:p>
            <a:pPr>
              <a:defRPr sz="700" b="0" i="0" u="none" baseline="0">
                <a:solidFill>
                  <a:srgbClr val="595959"/>
                </a:solidFill>
                <a:latin typeface="Arial"/>
                <a:ea typeface="Arial"/>
              </a:defRPr>
            </a:pPr>
            <a:endParaRPr lang="it-IT"/>
          </a:p>
        </c:txPr>
        <c:crossAx val="2222"/>
        <c:crosses val="autoZero"/>
        <c:auto val="1"/>
        <c:lblAlgn val="ctr"/>
        <c:lblOffset val="100"/>
        <c:tickLblSkip val="7"/>
        <c:tickMarkSkip val="7"/>
        <c:noMultiLvlLbl val="1"/>
      </c:catAx>
      <c:valAx>
        <c:axId val="2222"/>
        <c:scaling>
          <c:logBase val="2"/>
          <c:orientation val="minMax"/>
          <c:max val="2560"/>
          <c:min val="40"/>
        </c:scaling>
        <c:delete val="0"/>
        <c:axPos val="l"/>
        <c:majorGridlines>
          <c:spPr>
            <a:ln w="9525" cap="flat">
              <a:solidFill>
                <a:srgbClr val="D9D9D9">
                  <a:alpha val="100000"/>
                </a:srgbClr>
              </a:solidFill>
              <a:round/>
            </a:ln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  <a:round/>
          </a:ln>
        </c:spPr>
        <c:txPr>
          <a:bodyPr/>
          <a:lstStyle/>
          <a:p>
            <a:pPr>
              <a:defRPr sz="700" b="0" i="0" u="none" baseline="0">
                <a:solidFill>
                  <a:srgbClr val="595959"/>
                </a:solidFill>
                <a:latin typeface="Arial"/>
                <a:ea typeface="Arial"/>
              </a:defRPr>
            </a:pPr>
            <a:endParaRPr lang="it-IT"/>
          </a:p>
        </c:txPr>
        <c:crossAx val="1111"/>
        <c:crosses val="autoZero"/>
        <c:crossBetween val="midCat"/>
      </c:valAx>
      <c:spPr>
        <a:noFill/>
        <a:ln>
          <a:noFill/>
          <a:round/>
        </a:ln>
      </c:spPr>
    </c:plotArea>
    <c:legend>
      <c:legendPos val="b"/>
      <c:layout>
        <c:manualLayout>
          <c:xMode val="edge"/>
          <c:yMode val="edge"/>
          <c:x val="0.18731118309312503"/>
          <c:y val="4.3462494819726588E-3"/>
          <c:w val="0.81268881690687511"/>
          <c:h val="7.8053275255486693E-2"/>
        </c:manualLayout>
      </c:layout>
      <c:overlay val="1"/>
      <c:spPr>
        <a:noFill/>
        <a:ln>
          <a:noFill/>
          <a:round/>
        </a:ln>
      </c:spPr>
      <c:txPr>
        <a:bodyPr rot="0" vert="horz" anchor="ctr" anchorCtr="1"/>
        <a:lstStyle/>
        <a:p>
          <a:pPr>
            <a:defRPr sz="700" b="0" i="0" u="none" baseline="0">
              <a:solidFill>
                <a:srgbClr val="595959"/>
              </a:solidFill>
              <a:latin typeface="Arial"/>
              <a:ea typeface="Arial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>
        <a:alpha val="100000"/>
      </a:srgbClr>
    </a:solidFill>
    <a:ln w="9525" cap="flat">
      <a:solidFill>
        <a:srgbClr val="D9D9D9">
          <a:alpha val="100000"/>
        </a:srgbClr>
      </a:solidFill>
      <a:round/>
    </a:ln>
  </c:spPr>
  <c:txPr>
    <a:bodyPr/>
    <a:lstStyle/>
    <a:p>
      <a:pPr>
        <a:defRPr sz="700" b="0" i="0" u="none" baseline="0">
          <a:solidFill>
            <a:srgbClr val="000000"/>
          </a:solidFill>
          <a:latin typeface="Arial"/>
          <a:ea typeface="Arial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title>
      <c:tx>
        <c:rich>
          <a:bodyPr rot="0" vert="horz" anchor="ctr" anchorCtr="1"/>
          <a:lstStyle/>
          <a:p>
            <a:pPr algn="ctr">
              <a:defRPr sz="800" b="0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ko-KR" altLang="en-US" sz="800" b="0" i="0" u="none" baseline="0">
                <a:solidFill>
                  <a:srgbClr val="595959"/>
                </a:solidFill>
                <a:latin typeface="Arial"/>
                <a:ea typeface="Arial"/>
              </a:rPr>
              <a:t>% prod.primari</a:t>
            </a:r>
          </a:p>
        </c:rich>
      </c:tx>
      <c:layout>
        <c:manualLayout>
          <c:xMode val="edge"/>
          <c:yMode val="edge"/>
          <c:x val="0.79926026124141403"/>
          <c:y val="9.4059649186324923E-3"/>
        </c:manualLayout>
      </c:layout>
      <c:overlay val="1"/>
      <c:spPr>
        <a:noFill/>
        <a:ln>
          <a:noFill/>
          <a:round/>
        </a:ln>
      </c:spPr>
    </c:title>
    <c:autoTitleDeleted val="0"/>
    <c:plotArea>
      <c:layout>
        <c:manualLayout>
          <c:layoutTarget val="inner"/>
          <c:xMode val="edge"/>
          <c:yMode val="edge"/>
          <c:x val="7.8184631117584877E-2"/>
          <c:y val="0.11039717897104967"/>
          <c:w val="0.87728020791257433"/>
          <c:h val="0.82598277189035585"/>
        </c:manualLayout>
      </c:layout>
      <c:lineChart>
        <c:grouping val="standard"/>
        <c:varyColors val="0"/>
        <c:ser>
          <c:idx val="0"/>
          <c:order val="0"/>
          <c:tx>
            <c:strRef>
              <c:f>'4'!$I$6</c:f>
              <c:strCache>
                <c:ptCount val="1"/>
                <c:pt idx="0">
                  <c:v>Francia</c:v>
                </c:pt>
              </c:strCache>
            </c:strRef>
          </c:tx>
          <c:spPr>
            <a:ln w="28575">
              <a:solidFill>
                <a:srgbClr val="4472C4">
                  <a:alpha val="100000"/>
                </a:srgbClr>
              </a:solidFill>
              <a:round/>
            </a:ln>
          </c:spPr>
          <c:marker>
            <c:symbol val="circle"/>
            <c:size val="3"/>
            <c:spPr>
              <a:noFill/>
              <a:ln w="9525" cap="flat">
                <a:solidFill>
                  <a:srgbClr val="4472C4">
                    <a:alpha val="100000"/>
                  </a:srgbClr>
                </a:solidFill>
                <a:round/>
              </a:ln>
            </c:spPr>
          </c:marker>
          <c:cat>
            <c:numRef>
              <c:f>'4'!$B$7:$B$84</c:f>
              <c:numCache>
                <c:formatCode>General</c:formatCode>
                <c:ptCount val="78"/>
                <c:pt idx="0">
                  <c:v>1861</c:v>
                </c:pt>
                <c:pt idx="1">
                  <c:v>1862</c:v>
                </c:pt>
                <c:pt idx="2">
                  <c:v>1863</c:v>
                </c:pt>
                <c:pt idx="3">
                  <c:v>1864</c:v>
                </c:pt>
                <c:pt idx="4">
                  <c:v>1865</c:v>
                </c:pt>
                <c:pt idx="5">
                  <c:v>1866</c:v>
                </c:pt>
                <c:pt idx="6">
                  <c:v>1867</c:v>
                </c:pt>
                <c:pt idx="7">
                  <c:v>1868</c:v>
                </c:pt>
                <c:pt idx="8">
                  <c:v>1869</c:v>
                </c:pt>
                <c:pt idx="9">
                  <c:v>1870</c:v>
                </c:pt>
                <c:pt idx="10">
                  <c:v>1871</c:v>
                </c:pt>
                <c:pt idx="11">
                  <c:v>1872</c:v>
                </c:pt>
                <c:pt idx="12">
                  <c:v>1873</c:v>
                </c:pt>
                <c:pt idx="13">
                  <c:v>1874</c:v>
                </c:pt>
                <c:pt idx="14">
                  <c:v>1875</c:v>
                </c:pt>
                <c:pt idx="15">
                  <c:v>1876</c:v>
                </c:pt>
                <c:pt idx="16">
                  <c:v>1877</c:v>
                </c:pt>
                <c:pt idx="17">
                  <c:v>1878</c:v>
                </c:pt>
                <c:pt idx="18">
                  <c:v>1879</c:v>
                </c:pt>
                <c:pt idx="19">
                  <c:v>1880</c:v>
                </c:pt>
                <c:pt idx="20">
                  <c:v>1881</c:v>
                </c:pt>
                <c:pt idx="21">
                  <c:v>1882</c:v>
                </c:pt>
                <c:pt idx="22">
                  <c:v>1883</c:v>
                </c:pt>
                <c:pt idx="23">
                  <c:v>1884</c:v>
                </c:pt>
                <c:pt idx="24">
                  <c:v>1885</c:v>
                </c:pt>
                <c:pt idx="25">
                  <c:v>1886</c:v>
                </c:pt>
                <c:pt idx="26">
                  <c:v>1887</c:v>
                </c:pt>
                <c:pt idx="27">
                  <c:v>1888</c:v>
                </c:pt>
                <c:pt idx="28">
                  <c:v>1889</c:v>
                </c:pt>
                <c:pt idx="29">
                  <c:v>1890</c:v>
                </c:pt>
                <c:pt idx="30">
                  <c:v>1891</c:v>
                </c:pt>
                <c:pt idx="31">
                  <c:v>1892</c:v>
                </c:pt>
                <c:pt idx="32">
                  <c:v>1893</c:v>
                </c:pt>
                <c:pt idx="33">
                  <c:v>1894</c:v>
                </c:pt>
                <c:pt idx="34">
                  <c:v>1895</c:v>
                </c:pt>
                <c:pt idx="35">
                  <c:v>1896</c:v>
                </c:pt>
                <c:pt idx="36">
                  <c:v>1897</c:v>
                </c:pt>
                <c:pt idx="37">
                  <c:v>1898</c:v>
                </c:pt>
                <c:pt idx="38">
                  <c:v>1899</c:v>
                </c:pt>
                <c:pt idx="39">
                  <c:v>1900</c:v>
                </c:pt>
                <c:pt idx="40">
                  <c:v>1901</c:v>
                </c:pt>
                <c:pt idx="41">
                  <c:v>1902</c:v>
                </c:pt>
                <c:pt idx="42">
                  <c:v>1903</c:v>
                </c:pt>
                <c:pt idx="43">
                  <c:v>1904</c:v>
                </c:pt>
                <c:pt idx="44">
                  <c:v>1905</c:v>
                </c:pt>
                <c:pt idx="45">
                  <c:v>1906</c:v>
                </c:pt>
                <c:pt idx="46">
                  <c:v>1907</c:v>
                </c:pt>
                <c:pt idx="47">
                  <c:v>1908</c:v>
                </c:pt>
                <c:pt idx="48">
                  <c:v>1909</c:v>
                </c:pt>
                <c:pt idx="49">
                  <c:v>1910</c:v>
                </c:pt>
                <c:pt idx="50">
                  <c:v>1911</c:v>
                </c:pt>
                <c:pt idx="51">
                  <c:v>1912</c:v>
                </c:pt>
                <c:pt idx="52">
                  <c:v>1913</c:v>
                </c:pt>
                <c:pt idx="53">
                  <c:v>1914</c:v>
                </c:pt>
                <c:pt idx="54">
                  <c:v>1915</c:v>
                </c:pt>
                <c:pt idx="55">
                  <c:v>1916</c:v>
                </c:pt>
                <c:pt idx="56">
                  <c:v>1917</c:v>
                </c:pt>
                <c:pt idx="57">
                  <c:v>1918</c:v>
                </c:pt>
                <c:pt idx="58">
                  <c:v>1919</c:v>
                </c:pt>
                <c:pt idx="59">
                  <c:v>1920</c:v>
                </c:pt>
                <c:pt idx="60">
                  <c:v>1921</c:v>
                </c:pt>
                <c:pt idx="61">
                  <c:v>1922</c:v>
                </c:pt>
                <c:pt idx="62">
                  <c:v>1923</c:v>
                </c:pt>
                <c:pt idx="63">
                  <c:v>1924</c:v>
                </c:pt>
                <c:pt idx="64">
                  <c:v>1925</c:v>
                </c:pt>
                <c:pt idx="65">
                  <c:v>1926</c:v>
                </c:pt>
                <c:pt idx="66">
                  <c:v>1927</c:v>
                </c:pt>
                <c:pt idx="67">
                  <c:v>1928</c:v>
                </c:pt>
                <c:pt idx="68">
                  <c:v>1929</c:v>
                </c:pt>
                <c:pt idx="69">
                  <c:v>1930</c:v>
                </c:pt>
                <c:pt idx="70">
                  <c:v>1931</c:v>
                </c:pt>
                <c:pt idx="71">
                  <c:v>1932</c:v>
                </c:pt>
                <c:pt idx="72">
                  <c:v>1933</c:v>
                </c:pt>
                <c:pt idx="73">
                  <c:v>1934</c:v>
                </c:pt>
                <c:pt idx="74">
                  <c:v>1935</c:v>
                </c:pt>
                <c:pt idx="75">
                  <c:v>1936</c:v>
                </c:pt>
                <c:pt idx="76">
                  <c:v>1937</c:v>
                </c:pt>
                <c:pt idx="77">
                  <c:v>1938</c:v>
                </c:pt>
              </c:numCache>
            </c:numRef>
          </c:cat>
          <c:val>
            <c:numRef>
              <c:f>'4'!$I$7:$I$84</c:f>
              <c:numCache>
                <c:formatCode>0%</c:formatCode>
                <c:ptCount val="78"/>
                <c:pt idx="0">
                  <c:v>0.38681204569055</c:v>
                </c:pt>
                <c:pt idx="1">
                  <c:v>0.39322336156932702</c:v>
                </c:pt>
                <c:pt idx="2">
                  <c:v>0.43586833144154402</c:v>
                </c:pt>
                <c:pt idx="3">
                  <c:v>0.41689466484268101</c:v>
                </c:pt>
                <c:pt idx="4">
                  <c:v>0.45757772020725401</c:v>
                </c:pt>
                <c:pt idx="5">
                  <c:v>0.46054699779943398</c:v>
                </c:pt>
                <c:pt idx="6">
                  <c:v>0.45859872611465002</c:v>
                </c:pt>
                <c:pt idx="7">
                  <c:v>0.46810035842293901</c:v>
                </c:pt>
                <c:pt idx="8">
                  <c:v>0.46666666666666701</c:v>
                </c:pt>
                <c:pt idx="9">
                  <c:v>0.49143468950749503</c:v>
                </c:pt>
                <c:pt idx="10">
                  <c:v>0.46223459798120398</c:v>
                </c:pt>
                <c:pt idx="11">
                  <c:v>0.49335459861775699</c:v>
                </c:pt>
                <c:pt idx="12">
                  <c:v>0.47610245576973897</c:v>
                </c:pt>
                <c:pt idx="13">
                  <c:v>0.48419346122669599</c:v>
                </c:pt>
                <c:pt idx="14">
                  <c:v>0.496256132197263</c:v>
                </c:pt>
                <c:pt idx="15">
                  <c:v>0.49496644295302</c:v>
                </c:pt>
                <c:pt idx="16">
                  <c:v>0.49417927823050101</c:v>
                </c:pt>
                <c:pt idx="17">
                  <c:v>0.46415094339622598</c:v>
                </c:pt>
                <c:pt idx="18">
                  <c:v>0.48189415041782702</c:v>
                </c:pt>
                <c:pt idx="19">
                  <c:v>0.469434832756632</c:v>
                </c:pt>
                <c:pt idx="20">
                  <c:v>0.47374333052513301</c:v>
                </c:pt>
                <c:pt idx="21">
                  <c:v>0.47174034695019601</c:v>
                </c:pt>
                <c:pt idx="22">
                  <c:v>0.464078794901506</c:v>
                </c:pt>
                <c:pt idx="23">
                  <c:v>0.47710396039604003</c:v>
                </c:pt>
                <c:pt idx="24">
                  <c:v>0.471826424870466</c:v>
                </c:pt>
                <c:pt idx="25">
                  <c:v>0.46291166512773202</c:v>
                </c:pt>
                <c:pt idx="26">
                  <c:v>0.46426370918053</c:v>
                </c:pt>
                <c:pt idx="27">
                  <c:v>0.47459193101324298</c:v>
                </c:pt>
                <c:pt idx="28">
                  <c:v>0.48029157667386602</c:v>
                </c:pt>
                <c:pt idx="29">
                  <c:v>0.46709299227284801</c:v>
                </c:pt>
                <c:pt idx="30">
                  <c:v>0.459943977591036</c:v>
                </c:pt>
                <c:pt idx="31">
                  <c:v>0.45738225946258299</c:v>
                </c:pt>
                <c:pt idx="32">
                  <c:v>0.46199011124845502</c:v>
                </c:pt>
                <c:pt idx="33">
                  <c:v>0.46166341780376902</c:v>
                </c:pt>
                <c:pt idx="34">
                  <c:v>0.43420272673384702</c:v>
                </c:pt>
                <c:pt idx="35">
                  <c:v>0.43751837694795698</c:v>
                </c:pt>
                <c:pt idx="36">
                  <c:v>0.46275708727070602</c:v>
                </c:pt>
                <c:pt idx="37">
                  <c:v>0.45457134719453202</c:v>
                </c:pt>
                <c:pt idx="38">
                  <c:v>0.45412954490729601</c:v>
                </c:pt>
                <c:pt idx="39">
                  <c:v>0.45144804088585999</c:v>
                </c:pt>
                <c:pt idx="40">
                  <c:v>0.43957139297283798</c:v>
                </c:pt>
                <c:pt idx="41">
                  <c:v>0.44167450611476999</c:v>
                </c:pt>
                <c:pt idx="42">
                  <c:v>0.43250235183443098</c:v>
                </c:pt>
                <c:pt idx="43">
                  <c:v>0.43024039541676001</c:v>
                </c:pt>
                <c:pt idx="44">
                  <c:v>0.43538113827820002</c:v>
                </c:pt>
                <c:pt idx="45">
                  <c:v>0.415194681861349</c:v>
                </c:pt>
                <c:pt idx="46">
                  <c:v>0.40296640457469601</c:v>
                </c:pt>
                <c:pt idx="47">
                  <c:v>0.41358146901603599</c:v>
                </c:pt>
                <c:pt idx="48">
                  <c:v>0.44036376355369</c:v>
                </c:pt>
                <c:pt idx="49">
                  <c:v>0.44754571703561102</c:v>
                </c:pt>
                <c:pt idx="50">
                  <c:v>0.42076682573638302</c:v>
                </c:pt>
                <c:pt idx="51">
                  <c:v>0.41635632355131802</c:v>
                </c:pt>
                <c:pt idx="52">
                  <c:v>0.39200581395348799</c:v>
                </c:pt>
                <c:pt idx="53">
                  <c:v>0.39946600944752497</c:v>
                </c:pt>
                <c:pt idx="54">
                  <c:v>0.359664719329439</c:v>
                </c:pt>
                <c:pt idx="55">
                  <c:v>0.26939169616993902</c:v>
                </c:pt>
                <c:pt idx="56">
                  <c:v>0.26509230001663098</c:v>
                </c:pt>
                <c:pt idx="57">
                  <c:v>0.30023290281600701</c:v>
                </c:pt>
                <c:pt idx="58">
                  <c:v>0.30597643097643101</c:v>
                </c:pt>
                <c:pt idx="59">
                  <c:v>0.32449617014947602</c:v>
                </c:pt>
                <c:pt idx="60">
                  <c:v>0.31170341897633003</c:v>
                </c:pt>
                <c:pt idx="61">
                  <c:v>0.35965199494831401</c:v>
                </c:pt>
                <c:pt idx="62">
                  <c:v>0.37292253863349201</c:v>
                </c:pt>
                <c:pt idx="63">
                  <c:v>0.34655054402983299</c:v>
                </c:pt>
                <c:pt idx="64">
                  <c:v>0.36081302589880898</c:v>
                </c:pt>
                <c:pt idx="65">
                  <c:v>0.36634940849224201</c:v>
                </c:pt>
                <c:pt idx="66">
                  <c:v>0.405116067364588</c:v>
                </c:pt>
                <c:pt idx="67">
                  <c:v>0.37590267639902702</c:v>
                </c:pt>
                <c:pt idx="68">
                  <c:v>0.37188615648497197</c:v>
                </c:pt>
                <c:pt idx="69">
                  <c:v>0.37067818372826</c:v>
                </c:pt>
                <c:pt idx="70">
                  <c:v>0.37718491260349601</c:v>
                </c:pt>
                <c:pt idx="71">
                  <c:v>0.37924384673940598</c:v>
                </c:pt>
                <c:pt idx="72">
                  <c:v>0.39498755007036901</c:v>
                </c:pt>
                <c:pt idx="73">
                  <c:v>0.43383753501400601</c:v>
                </c:pt>
                <c:pt idx="74">
                  <c:v>0.43430562725864702</c:v>
                </c:pt>
                <c:pt idx="75">
                  <c:v>0.44803769687580702</c:v>
                </c:pt>
                <c:pt idx="76">
                  <c:v>0.49300304941726902</c:v>
                </c:pt>
                <c:pt idx="77">
                  <c:v>0.46538084341288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FD-D14C-9E60-2DF4227B013D}"/>
            </c:ext>
          </c:extLst>
        </c:ser>
        <c:ser>
          <c:idx val="1"/>
          <c:order val="1"/>
          <c:tx>
            <c:strRef>
              <c:f>'4'!$J$6</c:f>
              <c:strCache>
                <c:ptCount val="1"/>
                <c:pt idx="0">
                  <c:v>Germania</c:v>
                </c:pt>
              </c:strCache>
            </c:strRef>
          </c:tx>
          <c:spPr>
            <a:ln w="28575">
              <a:solidFill>
                <a:srgbClr val="FFC000">
                  <a:alpha val="100000"/>
                </a:srgbClr>
              </a:solidFill>
              <a:round/>
            </a:ln>
          </c:spPr>
          <c:marker>
            <c:symbol val="none"/>
          </c:marker>
          <c:cat>
            <c:numRef>
              <c:f>'4'!$B$7:$B$84</c:f>
              <c:numCache>
                <c:formatCode>General</c:formatCode>
                <c:ptCount val="78"/>
                <c:pt idx="0">
                  <c:v>1861</c:v>
                </c:pt>
                <c:pt idx="1">
                  <c:v>1862</c:v>
                </c:pt>
                <c:pt idx="2">
                  <c:v>1863</c:v>
                </c:pt>
                <c:pt idx="3">
                  <c:v>1864</c:v>
                </c:pt>
                <c:pt idx="4">
                  <c:v>1865</c:v>
                </c:pt>
                <c:pt idx="5">
                  <c:v>1866</c:v>
                </c:pt>
                <c:pt idx="6">
                  <c:v>1867</c:v>
                </c:pt>
                <c:pt idx="7">
                  <c:v>1868</c:v>
                </c:pt>
                <c:pt idx="8">
                  <c:v>1869</c:v>
                </c:pt>
                <c:pt idx="9">
                  <c:v>1870</c:v>
                </c:pt>
                <c:pt idx="10">
                  <c:v>1871</c:v>
                </c:pt>
                <c:pt idx="11">
                  <c:v>1872</c:v>
                </c:pt>
                <c:pt idx="12">
                  <c:v>1873</c:v>
                </c:pt>
                <c:pt idx="13">
                  <c:v>1874</c:v>
                </c:pt>
                <c:pt idx="14">
                  <c:v>1875</c:v>
                </c:pt>
                <c:pt idx="15">
                  <c:v>1876</c:v>
                </c:pt>
                <c:pt idx="16">
                  <c:v>1877</c:v>
                </c:pt>
                <c:pt idx="17">
                  <c:v>1878</c:v>
                </c:pt>
                <c:pt idx="18">
                  <c:v>1879</c:v>
                </c:pt>
                <c:pt idx="19">
                  <c:v>1880</c:v>
                </c:pt>
                <c:pt idx="20">
                  <c:v>1881</c:v>
                </c:pt>
                <c:pt idx="21">
                  <c:v>1882</c:v>
                </c:pt>
                <c:pt idx="22">
                  <c:v>1883</c:v>
                </c:pt>
                <c:pt idx="23">
                  <c:v>1884</c:v>
                </c:pt>
                <c:pt idx="24">
                  <c:v>1885</c:v>
                </c:pt>
                <c:pt idx="25">
                  <c:v>1886</c:v>
                </c:pt>
                <c:pt idx="26">
                  <c:v>1887</c:v>
                </c:pt>
                <c:pt idx="27">
                  <c:v>1888</c:v>
                </c:pt>
                <c:pt idx="28">
                  <c:v>1889</c:v>
                </c:pt>
                <c:pt idx="29">
                  <c:v>1890</c:v>
                </c:pt>
                <c:pt idx="30">
                  <c:v>1891</c:v>
                </c:pt>
                <c:pt idx="31">
                  <c:v>1892</c:v>
                </c:pt>
                <c:pt idx="32">
                  <c:v>1893</c:v>
                </c:pt>
                <c:pt idx="33">
                  <c:v>1894</c:v>
                </c:pt>
                <c:pt idx="34">
                  <c:v>1895</c:v>
                </c:pt>
                <c:pt idx="35">
                  <c:v>1896</c:v>
                </c:pt>
                <c:pt idx="36">
                  <c:v>1897</c:v>
                </c:pt>
                <c:pt idx="37">
                  <c:v>1898</c:v>
                </c:pt>
                <c:pt idx="38">
                  <c:v>1899</c:v>
                </c:pt>
                <c:pt idx="39">
                  <c:v>1900</c:v>
                </c:pt>
                <c:pt idx="40">
                  <c:v>1901</c:v>
                </c:pt>
                <c:pt idx="41">
                  <c:v>1902</c:v>
                </c:pt>
                <c:pt idx="42">
                  <c:v>1903</c:v>
                </c:pt>
                <c:pt idx="43">
                  <c:v>1904</c:v>
                </c:pt>
                <c:pt idx="44">
                  <c:v>1905</c:v>
                </c:pt>
                <c:pt idx="45">
                  <c:v>1906</c:v>
                </c:pt>
                <c:pt idx="46">
                  <c:v>1907</c:v>
                </c:pt>
                <c:pt idx="47">
                  <c:v>1908</c:v>
                </c:pt>
                <c:pt idx="48">
                  <c:v>1909</c:v>
                </c:pt>
                <c:pt idx="49">
                  <c:v>1910</c:v>
                </c:pt>
                <c:pt idx="50">
                  <c:v>1911</c:v>
                </c:pt>
                <c:pt idx="51">
                  <c:v>1912</c:v>
                </c:pt>
                <c:pt idx="52">
                  <c:v>1913</c:v>
                </c:pt>
                <c:pt idx="53">
                  <c:v>1914</c:v>
                </c:pt>
                <c:pt idx="54">
                  <c:v>1915</c:v>
                </c:pt>
                <c:pt idx="55">
                  <c:v>1916</c:v>
                </c:pt>
                <c:pt idx="56">
                  <c:v>1917</c:v>
                </c:pt>
                <c:pt idx="57">
                  <c:v>1918</c:v>
                </c:pt>
                <c:pt idx="58">
                  <c:v>1919</c:v>
                </c:pt>
                <c:pt idx="59">
                  <c:v>1920</c:v>
                </c:pt>
                <c:pt idx="60">
                  <c:v>1921</c:v>
                </c:pt>
                <c:pt idx="61">
                  <c:v>1922</c:v>
                </c:pt>
                <c:pt idx="62">
                  <c:v>1923</c:v>
                </c:pt>
                <c:pt idx="63">
                  <c:v>1924</c:v>
                </c:pt>
                <c:pt idx="64">
                  <c:v>1925</c:v>
                </c:pt>
                <c:pt idx="65">
                  <c:v>1926</c:v>
                </c:pt>
                <c:pt idx="66">
                  <c:v>1927</c:v>
                </c:pt>
                <c:pt idx="67">
                  <c:v>1928</c:v>
                </c:pt>
                <c:pt idx="68">
                  <c:v>1929</c:v>
                </c:pt>
                <c:pt idx="69">
                  <c:v>1930</c:v>
                </c:pt>
                <c:pt idx="70">
                  <c:v>1931</c:v>
                </c:pt>
                <c:pt idx="71">
                  <c:v>1932</c:v>
                </c:pt>
                <c:pt idx="72">
                  <c:v>1933</c:v>
                </c:pt>
                <c:pt idx="73">
                  <c:v>1934</c:v>
                </c:pt>
                <c:pt idx="74">
                  <c:v>1935</c:v>
                </c:pt>
                <c:pt idx="75">
                  <c:v>1936</c:v>
                </c:pt>
                <c:pt idx="76">
                  <c:v>1937</c:v>
                </c:pt>
                <c:pt idx="77">
                  <c:v>1938</c:v>
                </c:pt>
              </c:numCache>
            </c:numRef>
          </c:cat>
          <c:val>
            <c:numRef>
              <c:f>'4'!$J$7:$J$84</c:f>
              <c:numCache>
                <c:formatCode>0%</c:formatCode>
                <c:ptCount val="78"/>
                <c:pt idx="0">
                  <c:v>0.46627311812310801</c:v>
                </c:pt>
                <c:pt idx="1">
                  <c:v>0.46712540246063</c:v>
                </c:pt>
                <c:pt idx="2">
                  <c:v>0.467979244658908</c:v>
                </c:pt>
                <c:pt idx="3">
                  <c:v>0.46883464756549997</c:v>
                </c:pt>
                <c:pt idx="4">
                  <c:v>0.469691614033171</c:v>
                </c:pt>
                <c:pt idx="5">
                  <c:v>0.47055014691989899</c:v>
                </c:pt>
                <c:pt idx="6">
                  <c:v>0.47141024908888701</c:v>
                </c:pt>
                <c:pt idx="7">
                  <c:v>0.47227192340857199</c:v>
                </c:pt>
                <c:pt idx="8">
                  <c:v>0.47313517275263201</c:v>
                </c:pt>
                <c:pt idx="9">
                  <c:v>0.47399999999999998</c:v>
                </c:pt>
                <c:pt idx="10">
                  <c:v>0.46227418427142403</c:v>
                </c:pt>
                <c:pt idx="11">
                  <c:v>0.450838441864579</c:v>
                </c:pt>
                <c:pt idx="12">
                  <c:v>0.43968559694335002</c:v>
                </c:pt>
                <c:pt idx="13">
                  <c:v>0.42880865118751299</c:v>
                </c:pt>
                <c:pt idx="14">
                  <c:v>0.41820077940134398</c:v>
                </c:pt>
                <c:pt idx="15">
                  <c:v>0.40785532523086498</c:v>
                </c:pt>
                <c:pt idx="16">
                  <c:v>0.39776579698703501</c:v>
                </c:pt>
                <c:pt idx="17">
                  <c:v>0.38792586357226699</c:v>
                </c:pt>
                <c:pt idx="18">
                  <c:v>0.37832935050771599</c:v>
                </c:pt>
                <c:pt idx="19">
                  <c:v>0.36897023605884399</c:v>
                </c:pt>
                <c:pt idx="20">
                  <c:v>0.34716171617161701</c:v>
                </c:pt>
                <c:pt idx="21">
                  <c:v>0.35031017369727002</c:v>
                </c:pt>
                <c:pt idx="22">
                  <c:v>0.347131021785824</c:v>
                </c:pt>
                <c:pt idx="23">
                  <c:v>0.326175548589342</c:v>
                </c:pt>
                <c:pt idx="24">
                  <c:v>0.33948843728100903</c:v>
                </c:pt>
                <c:pt idx="25">
                  <c:v>0.31377688172043</c:v>
                </c:pt>
                <c:pt idx="26">
                  <c:v>0.30717474489795898</c:v>
                </c:pt>
                <c:pt idx="27">
                  <c:v>0.31138135328967897</c:v>
                </c:pt>
                <c:pt idx="28">
                  <c:v>0.29876855067887598</c:v>
                </c:pt>
                <c:pt idx="29">
                  <c:v>0.31178410794602701</c:v>
                </c:pt>
                <c:pt idx="30">
                  <c:v>0.31064231738035297</c:v>
                </c:pt>
                <c:pt idx="31">
                  <c:v>0.29011509817197001</c:v>
                </c:pt>
                <c:pt idx="32">
                  <c:v>0.30465717981888701</c:v>
                </c:pt>
                <c:pt idx="33">
                  <c:v>0.31202296521445499</c:v>
                </c:pt>
                <c:pt idx="34">
                  <c:v>0.29053646775165798</c:v>
                </c:pt>
                <c:pt idx="35">
                  <c:v>0.289872340425532</c:v>
                </c:pt>
                <c:pt idx="36">
                  <c:v>0.33092159559834899</c:v>
                </c:pt>
                <c:pt idx="37">
                  <c:v>0.293984562150652</c:v>
                </c:pt>
                <c:pt idx="38">
                  <c:v>0.28596158406450101</c:v>
                </c:pt>
                <c:pt idx="39">
                  <c:v>0.27865972674040301</c:v>
                </c:pt>
                <c:pt idx="40">
                  <c:v>0.26948770029338698</c:v>
                </c:pt>
                <c:pt idx="41">
                  <c:v>0.260538691748611</c:v>
                </c:pt>
                <c:pt idx="42">
                  <c:v>0.265603190428714</c:v>
                </c:pt>
                <c:pt idx="43">
                  <c:v>0.26540302508137098</c:v>
                </c:pt>
                <c:pt idx="44">
                  <c:v>0.25036636427076098</c:v>
                </c:pt>
                <c:pt idx="45">
                  <c:v>0.25521308381821001</c:v>
                </c:pt>
                <c:pt idx="46">
                  <c:v>0.239593982766175</c:v>
                </c:pt>
                <c:pt idx="47">
                  <c:v>0.25702453508360701</c:v>
                </c:pt>
                <c:pt idx="48">
                  <c:v>0.26957708049113199</c:v>
                </c:pt>
                <c:pt idx="49">
                  <c:v>0.27749832775919703</c:v>
                </c:pt>
                <c:pt idx="50">
                  <c:v>0.25750061682704201</c:v>
                </c:pt>
                <c:pt idx="51">
                  <c:v>0.25067469610795101</c:v>
                </c:pt>
                <c:pt idx="52">
                  <c:v>0.256709913835793</c:v>
                </c:pt>
                <c:pt idx="53">
                  <c:v>0.25247897968115801</c:v>
                </c:pt>
                <c:pt idx="54">
                  <c:v>0.24831777716856801</c:v>
                </c:pt>
                <c:pt idx="55">
                  <c:v>0.24422515702419201</c:v>
                </c:pt>
                <c:pt idx="56">
                  <c:v>0.24019998891582001</c:v>
                </c:pt>
                <c:pt idx="57">
                  <c:v>0.236241161140681</c:v>
                </c:pt>
                <c:pt idx="58">
                  <c:v>0.232347580318399</c:v>
                </c:pt>
                <c:pt idx="59">
                  <c:v>0.22851817108902001</c:v>
                </c:pt>
                <c:pt idx="60">
                  <c:v>0.224751875816008</c:v>
                </c:pt>
                <c:pt idx="61">
                  <c:v>0.221047654294137</c:v>
                </c:pt>
                <c:pt idx="62">
                  <c:v>0.21740448346220301</c:v>
                </c:pt>
                <c:pt idx="63">
                  <c:v>0.21382135712046299</c:v>
                </c:pt>
                <c:pt idx="64">
                  <c:v>0.210297285652736</c:v>
                </c:pt>
                <c:pt idx="65">
                  <c:v>0.21740758521363401</c:v>
                </c:pt>
                <c:pt idx="66">
                  <c:v>0.19798166836404099</c:v>
                </c:pt>
                <c:pt idx="67">
                  <c:v>0.19343840729987599</c:v>
                </c:pt>
                <c:pt idx="68">
                  <c:v>0.18752039151712899</c:v>
                </c:pt>
                <c:pt idx="69">
                  <c:v>0.17301429046194799</c:v>
                </c:pt>
                <c:pt idx="70">
                  <c:v>0.16273978315262699</c:v>
                </c:pt>
                <c:pt idx="71">
                  <c:v>0.15183765894443499</c:v>
                </c:pt>
                <c:pt idx="72">
                  <c:v>0.15931855500820999</c:v>
                </c:pt>
                <c:pt idx="73">
                  <c:v>0.154882719004308</c:v>
                </c:pt>
                <c:pt idx="74">
                  <c:v>0.13400468384074901</c:v>
                </c:pt>
                <c:pt idx="75">
                  <c:v>0.106739221431561</c:v>
                </c:pt>
                <c:pt idx="76">
                  <c:v>0.111606690319311</c:v>
                </c:pt>
                <c:pt idx="77">
                  <c:v>0.107256838905775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FD-D14C-9E60-2DF4227B013D}"/>
            </c:ext>
          </c:extLst>
        </c:ser>
        <c:ser>
          <c:idx val="2"/>
          <c:order val="2"/>
          <c:tx>
            <c:strRef>
              <c:f>'4'!$K$6</c:f>
              <c:strCache>
                <c:ptCount val="1"/>
                <c:pt idx="0">
                  <c:v>Italia</c:v>
                </c:pt>
              </c:strCache>
            </c:strRef>
          </c:tx>
          <c:spPr>
            <a:ln w="28575">
              <a:solidFill>
                <a:srgbClr val="002060">
                  <a:alpha val="100000"/>
                </a:srgbClr>
              </a:solidFill>
              <a:round/>
            </a:ln>
          </c:spPr>
          <c:marker>
            <c:symbol val="none"/>
          </c:marker>
          <c:cat>
            <c:numRef>
              <c:f>'4'!$B$7:$B$84</c:f>
              <c:numCache>
                <c:formatCode>General</c:formatCode>
                <c:ptCount val="78"/>
                <c:pt idx="0">
                  <c:v>1861</c:v>
                </c:pt>
                <c:pt idx="1">
                  <c:v>1862</c:v>
                </c:pt>
                <c:pt idx="2">
                  <c:v>1863</c:v>
                </c:pt>
                <c:pt idx="3">
                  <c:v>1864</c:v>
                </c:pt>
                <c:pt idx="4">
                  <c:v>1865</c:v>
                </c:pt>
                <c:pt idx="5">
                  <c:v>1866</c:v>
                </c:pt>
                <c:pt idx="6">
                  <c:v>1867</c:v>
                </c:pt>
                <c:pt idx="7">
                  <c:v>1868</c:v>
                </c:pt>
                <c:pt idx="8">
                  <c:v>1869</c:v>
                </c:pt>
                <c:pt idx="9">
                  <c:v>1870</c:v>
                </c:pt>
                <c:pt idx="10">
                  <c:v>1871</c:v>
                </c:pt>
                <c:pt idx="11">
                  <c:v>1872</c:v>
                </c:pt>
                <c:pt idx="12">
                  <c:v>1873</c:v>
                </c:pt>
                <c:pt idx="13">
                  <c:v>1874</c:v>
                </c:pt>
                <c:pt idx="14">
                  <c:v>1875</c:v>
                </c:pt>
                <c:pt idx="15">
                  <c:v>1876</c:v>
                </c:pt>
                <c:pt idx="16">
                  <c:v>1877</c:v>
                </c:pt>
                <c:pt idx="17">
                  <c:v>1878</c:v>
                </c:pt>
                <c:pt idx="18">
                  <c:v>1879</c:v>
                </c:pt>
                <c:pt idx="19">
                  <c:v>1880</c:v>
                </c:pt>
                <c:pt idx="20">
                  <c:v>1881</c:v>
                </c:pt>
                <c:pt idx="21">
                  <c:v>1882</c:v>
                </c:pt>
                <c:pt idx="22">
                  <c:v>1883</c:v>
                </c:pt>
                <c:pt idx="23">
                  <c:v>1884</c:v>
                </c:pt>
                <c:pt idx="24">
                  <c:v>1885</c:v>
                </c:pt>
                <c:pt idx="25">
                  <c:v>1886</c:v>
                </c:pt>
                <c:pt idx="26">
                  <c:v>1887</c:v>
                </c:pt>
                <c:pt idx="27">
                  <c:v>1888</c:v>
                </c:pt>
                <c:pt idx="28">
                  <c:v>1889</c:v>
                </c:pt>
                <c:pt idx="29">
                  <c:v>1890</c:v>
                </c:pt>
                <c:pt idx="30">
                  <c:v>1891</c:v>
                </c:pt>
                <c:pt idx="31">
                  <c:v>1892</c:v>
                </c:pt>
                <c:pt idx="32">
                  <c:v>1893</c:v>
                </c:pt>
                <c:pt idx="33">
                  <c:v>1894</c:v>
                </c:pt>
                <c:pt idx="34">
                  <c:v>1895</c:v>
                </c:pt>
                <c:pt idx="35">
                  <c:v>1896</c:v>
                </c:pt>
                <c:pt idx="36">
                  <c:v>1897</c:v>
                </c:pt>
                <c:pt idx="37">
                  <c:v>1898</c:v>
                </c:pt>
                <c:pt idx="38">
                  <c:v>1899</c:v>
                </c:pt>
                <c:pt idx="39">
                  <c:v>1900</c:v>
                </c:pt>
                <c:pt idx="40">
                  <c:v>1901</c:v>
                </c:pt>
                <c:pt idx="41">
                  <c:v>1902</c:v>
                </c:pt>
                <c:pt idx="42">
                  <c:v>1903</c:v>
                </c:pt>
                <c:pt idx="43">
                  <c:v>1904</c:v>
                </c:pt>
                <c:pt idx="44">
                  <c:v>1905</c:v>
                </c:pt>
                <c:pt idx="45">
                  <c:v>1906</c:v>
                </c:pt>
                <c:pt idx="46">
                  <c:v>1907</c:v>
                </c:pt>
                <c:pt idx="47">
                  <c:v>1908</c:v>
                </c:pt>
                <c:pt idx="48">
                  <c:v>1909</c:v>
                </c:pt>
                <c:pt idx="49">
                  <c:v>1910</c:v>
                </c:pt>
                <c:pt idx="50">
                  <c:v>1911</c:v>
                </c:pt>
                <c:pt idx="51">
                  <c:v>1912</c:v>
                </c:pt>
                <c:pt idx="52">
                  <c:v>1913</c:v>
                </c:pt>
                <c:pt idx="53">
                  <c:v>1914</c:v>
                </c:pt>
                <c:pt idx="54">
                  <c:v>1915</c:v>
                </c:pt>
                <c:pt idx="55">
                  <c:v>1916</c:v>
                </c:pt>
                <c:pt idx="56">
                  <c:v>1917</c:v>
                </c:pt>
                <c:pt idx="57">
                  <c:v>1918</c:v>
                </c:pt>
                <c:pt idx="58">
                  <c:v>1919</c:v>
                </c:pt>
                <c:pt idx="59">
                  <c:v>1920</c:v>
                </c:pt>
                <c:pt idx="60">
                  <c:v>1921</c:v>
                </c:pt>
                <c:pt idx="61">
                  <c:v>1922</c:v>
                </c:pt>
                <c:pt idx="62">
                  <c:v>1923</c:v>
                </c:pt>
                <c:pt idx="63">
                  <c:v>1924</c:v>
                </c:pt>
                <c:pt idx="64">
                  <c:v>1925</c:v>
                </c:pt>
                <c:pt idx="65">
                  <c:v>1926</c:v>
                </c:pt>
                <c:pt idx="66">
                  <c:v>1927</c:v>
                </c:pt>
                <c:pt idx="67">
                  <c:v>1928</c:v>
                </c:pt>
                <c:pt idx="68">
                  <c:v>1929</c:v>
                </c:pt>
                <c:pt idx="69">
                  <c:v>1930</c:v>
                </c:pt>
                <c:pt idx="70">
                  <c:v>1931</c:v>
                </c:pt>
                <c:pt idx="71">
                  <c:v>1932</c:v>
                </c:pt>
                <c:pt idx="72">
                  <c:v>1933</c:v>
                </c:pt>
                <c:pt idx="73">
                  <c:v>1934</c:v>
                </c:pt>
                <c:pt idx="74">
                  <c:v>1935</c:v>
                </c:pt>
                <c:pt idx="75">
                  <c:v>1936</c:v>
                </c:pt>
                <c:pt idx="76">
                  <c:v>1937</c:v>
                </c:pt>
                <c:pt idx="77">
                  <c:v>1938</c:v>
                </c:pt>
              </c:numCache>
            </c:numRef>
          </c:cat>
          <c:val>
            <c:numRef>
              <c:f>'4'!$K$7:$K$84</c:f>
              <c:numCache>
                <c:formatCode>0%</c:formatCode>
                <c:ptCount val="78"/>
                <c:pt idx="0">
                  <c:v>0.83381300494201005</c:v>
                </c:pt>
                <c:pt idx="1">
                  <c:v>0.82803999457199096</c:v>
                </c:pt>
                <c:pt idx="2">
                  <c:v>0.85339531907058297</c:v>
                </c:pt>
                <c:pt idx="3">
                  <c:v>0.83217638423097395</c:v>
                </c:pt>
                <c:pt idx="4">
                  <c:v>0.84787842201663399</c:v>
                </c:pt>
                <c:pt idx="5">
                  <c:v>0.85695553233570998</c:v>
                </c:pt>
                <c:pt idx="6">
                  <c:v>0.871444706062663</c:v>
                </c:pt>
                <c:pt idx="7">
                  <c:v>0.87821785029958999</c:v>
                </c:pt>
                <c:pt idx="8">
                  <c:v>0.85317523456103495</c:v>
                </c:pt>
                <c:pt idx="9">
                  <c:v>0.83572494701094702</c:v>
                </c:pt>
                <c:pt idx="10">
                  <c:v>0.86269451901850003</c:v>
                </c:pt>
                <c:pt idx="11">
                  <c:v>0.77264924244063005</c:v>
                </c:pt>
                <c:pt idx="12">
                  <c:v>0.79459484047572304</c:v>
                </c:pt>
                <c:pt idx="13">
                  <c:v>0.74488243358136297</c:v>
                </c:pt>
                <c:pt idx="14">
                  <c:v>0.78713089107135104</c:v>
                </c:pt>
                <c:pt idx="15">
                  <c:v>0.81532957775197401</c:v>
                </c:pt>
                <c:pt idx="16">
                  <c:v>0.74853808358391305</c:v>
                </c:pt>
                <c:pt idx="17">
                  <c:v>0.76276788989826205</c:v>
                </c:pt>
                <c:pt idx="18">
                  <c:v>0.80406077368733597</c:v>
                </c:pt>
                <c:pt idx="19">
                  <c:v>0.79729078104137496</c:v>
                </c:pt>
                <c:pt idx="20">
                  <c:v>0.78678874193337001</c:v>
                </c:pt>
                <c:pt idx="21">
                  <c:v>0.76946953536986995</c:v>
                </c:pt>
                <c:pt idx="22">
                  <c:v>0.77617258750752005</c:v>
                </c:pt>
                <c:pt idx="23">
                  <c:v>0.786280942501142</c:v>
                </c:pt>
                <c:pt idx="24">
                  <c:v>0.77219683881128798</c:v>
                </c:pt>
                <c:pt idx="25">
                  <c:v>0.80137698967168902</c:v>
                </c:pt>
                <c:pt idx="26">
                  <c:v>0.80614172898180203</c:v>
                </c:pt>
                <c:pt idx="27">
                  <c:v>0.79375581279292695</c:v>
                </c:pt>
                <c:pt idx="28">
                  <c:v>0.79094507512187595</c:v>
                </c:pt>
                <c:pt idx="29">
                  <c:v>0.78036952174479601</c:v>
                </c:pt>
                <c:pt idx="30">
                  <c:v>0.78186790314934895</c:v>
                </c:pt>
                <c:pt idx="31">
                  <c:v>0.79600658099708499</c:v>
                </c:pt>
                <c:pt idx="32">
                  <c:v>0.77282649898813205</c:v>
                </c:pt>
                <c:pt idx="33">
                  <c:v>0.77512021048050805</c:v>
                </c:pt>
                <c:pt idx="34">
                  <c:v>0.75040978426212301</c:v>
                </c:pt>
                <c:pt idx="35">
                  <c:v>0.72752456283440903</c:v>
                </c:pt>
                <c:pt idx="36">
                  <c:v>0.722379300386779</c:v>
                </c:pt>
                <c:pt idx="37">
                  <c:v>0.70918920317649503</c:v>
                </c:pt>
                <c:pt idx="38">
                  <c:v>0.72958370437458597</c:v>
                </c:pt>
                <c:pt idx="39">
                  <c:v>0.70205979796846996</c:v>
                </c:pt>
                <c:pt idx="40">
                  <c:v>0.70079092247372898</c:v>
                </c:pt>
                <c:pt idx="41">
                  <c:v>0.72330676163204799</c:v>
                </c:pt>
                <c:pt idx="42">
                  <c:v>0.71876862741882497</c:v>
                </c:pt>
                <c:pt idx="43">
                  <c:v>0.67324232977944298</c:v>
                </c:pt>
                <c:pt idx="44">
                  <c:v>0.68096084287376302</c:v>
                </c:pt>
                <c:pt idx="45">
                  <c:v>0.69025819752799</c:v>
                </c:pt>
                <c:pt idx="46">
                  <c:v>0.69487844868697701</c:v>
                </c:pt>
                <c:pt idx="47">
                  <c:v>0.68640276361121</c:v>
                </c:pt>
                <c:pt idx="48">
                  <c:v>0.68912590366686899</c:v>
                </c:pt>
                <c:pt idx="49">
                  <c:v>0.64760708438456704</c:v>
                </c:pt>
                <c:pt idx="50">
                  <c:v>0.61067794295442102</c:v>
                </c:pt>
                <c:pt idx="51">
                  <c:v>0.62392693127089205</c:v>
                </c:pt>
                <c:pt idx="52">
                  <c:v>0.61491511984962599</c:v>
                </c:pt>
                <c:pt idx="53">
                  <c:v>0.62475185585496895</c:v>
                </c:pt>
                <c:pt idx="54">
                  <c:v>0.474252514455068</c:v>
                </c:pt>
                <c:pt idx="55">
                  <c:v>0.470611672393694</c:v>
                </c:pt>
                <c:pt idx="56">
                  <c:v>0.43010038060663602</c:v>
                </c:pt>
                <c:pt idx="57">
                  <c:v>0.53706176081638701</c:v>
                </c:pt>
                <c:pt idx="58">
                  <c:v>0.502928785578454</c:v>
                </c:pt>
                <c:pt idx="59">
                  <c:v>0.451939628529963</c:v>
                </c:pt>
                <c:pt idx="60">
                  <c:v>0.49202250993799401</c:v>
                </c:pt>
                <c:pt idx="61">
                  <c:v>0.58588284850544203</c:v>
                </c:pt>
                <c:pt idx="62">
                  <c:v>0.5628505852772</c:v>
                </c:pt>
                <c:pt idx="63">
                  <c:v>0.57865824437125601</c:v>
                </c:pt>
                <c:pt idx="64">
                  <c:v>0.54241661805032904</c:v>
                </c:pt>
                <c:pt idx="65">
                  <c:v>0.54174980937178896</c:v>
                </c:pt>
                <c:pt idx="66">
                  <c:v>0.53532358614187103</c:v>
                </c:pt>
                <c:pt idx="67">
                  <c:v>0.50765379354495399</c:v>
                </c:pt>
                <c:pt idx="68">
                  <c:v>0.50581560511947699</c:v>
                </c:pt>
                <c:pt idx="69">
                  <c:v>0.52172225282936902</c:v>
                </c:pt>
                <c:pt idx="70">
                  <c:v>0.49857492799508102</c:v>
                </c:pt>
                <c:pt idx="71">
                  <c:v>0.51743166520891104</c:v>
                </c:pt>
                <c:pt idx="72">
                  <c:v>0.53213576922750805</c:v>
                </c:pt>
                <c:pt idx="73">
                  <c:v>0.54110351735947704</c:v>
                </c:pt>
                <c:pt idx="74">
                  <c:v>0.54762230149212199</c:v>
                </c:pt>
                <c:pt idx="75">
                  <c:v>0.56864920376862005</c:v>
                </c:pt>
                <c:pt idx="76">
                  <c:v>0.48595293426552699</c:v>
                </c:pt>
                <c:pt idx="77">
                  <c:v>0.48567825648026702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FD-D14C-9E60-2DF4227B013D}"/>
            </c:ext>
          </c:extLst>
        </c:ser>
        <c:ser>
          <c:idx val="3"/>
          <c:order val="3"/>
          <c:tx>
            <c:strRef>
              <c:f>'4'!$L$6</c:f>
              <c:strCache>
                <c:ptCount val="1"/>
                <c:pt idx="0">
                  <c:v>Spagna</c:v>
                </c:pt>
              </c:strCache>
            </c:strRef>
          </c:tx>
          <c:spPr>
            <a:ln w="22225">
              <a:solidFill>
                <a:srgbClr val="C00000">
                  <a:alpha val="100000"/>
                </a:srgbClr>
              </a:solidFill>
              <a:prstDash val="sysDash"/>
              <a:round/>
            </a:ln>
          </c:spPr>
          <c:marker>
            <c:symbol val="none"/>
          </c:marker>
          <c:cat>
            <c:numRef>
              <c:f>'4'!$B$7:$B$84</c:f>
              <c:numCache>
                <c:formatCode>General</c:formatCode>
                <c:ptCount val="78"/>
                <c:pt idx="0">
                  <c:v>1861</c:v>
                </c:pt>
                <c:pt idx="1">
                  <c:v>1862</c:v>
                </c:pt>
                <c:pt idx="2">
                  <c:v>1863</c:v>
                </c:pt>
                <c:pt idx="3">
                  <c:v>1864</c:v>
                </c:pt>
                <c:pt idx="4">
                  <c:v>1865</c:v>
                </c:pt>
                <c:pt idx="5">
                  <c:v>1866</c:v>
                </c:pt>
                <c:pt idx="6">
                  <c:v>1867</c:v>
                </c:pt>
                <c:pt idx="7">
                  <c:v>1868</c:v>
                </c:pt>
                <c:pt idx="8">
                  <c:v>1869</c:v>
                </c:pt>
                <c:pt idx="9">
                  <c:v>1870</c:v>
                </c:pt>
                <c:pt idx="10">
                  <c:v>1871</c:v>
                </c:pt>
                <c:pt idx="11">
                  <c:v>1872</c:v>
                </c:pt>
                <c:pt idx="12">
                  <c:v>1873</c:v>
                </c:pt>
                <c:pt idx="13">
                  <c:v>1874</c:v>
                </c:pt>
                <c:pt idx="14">
                  <c:v>1875</c:v>
                </c:pt>
                <c:pt idx="15">
                  <c:v>1876</c:v>
                </c:pt>
                <c:pt idx="16">
                  <c:v>1877</c:v>
                </c:pt>
                <c:pt idx="17">
                  <c:v>1878</c:v>
                </c:pt>
                <c:pt idx="18">
                  <c:v>1879</c:v>
                </c:pt>
                <c:pt idx="19">
                  <c:v>1880</c:v>
                </c:pt>
                <c:pt idx="20">
                  <c:v>1881</c:v>
                </c:pt>
                <c:pt idx="21">
                  <c:v>1882</c:v>
                </c:pt>
                <c:pt idx="22">
                  <c:v>1883</c:v>
                </c:pt>
                <c:pt idx="23">
                  <c:v>1884</c:v>
                </c:pt>
                <c:pt idx="24">
                  <c:v>1885</c:v>
                </c:pt>
                <c:pt idx="25">
                  <c:v>1886</c:v>
                </c:pt>
                <c:pt idx="26">
                  <c:v>1887</c:v>
                </c:pt>
                <c:pt idx="27">
                  <c:v>1888</c:v>
                </c:pt>
                <c:pt idx="28">
                  <c:v>1889</c:v>
                </c:pt>
                <c:pt idx="29">
                  <c:v>1890</c:v>
                </c:pt>
                <c:pt idx="30">
                  <c:v>1891</c:v>
                </c:pt>
                <c:pt idx="31">
                  <c:v>1892</c:v>
                </c:pt>
                <c:pt idx="32">
                  <c:v>1893</c:v>
                </c:pt>
                <c:pt idx="33">
                  <c:v>1894</c:v>
                </c:pt>
                <c:pt idx="34">
                  <c:v>1895</c:v>
                </c:pt>
                <c:pt idx="35">
                  <c:v>1896</c:v>
                </c:pt>
                <c:pt idx="36">
                  <c:v>1897</c:v>
                </c:pt>
                <c:pt idx="37">
                  <c:v>1898</c:v>
                </c:pt>
                <c:pt idx="38">
                  <c:v>1899</c:v>
                </c:pt>
                <c:pt idx="39">
                  <c:v>1900</c:v>
                </c:pt>
                <c:pt idx="40">
                  <c:v>1901</c:v>
                </c:pt>
                <c:pt idx="41">
                  <c:v>1902</c:v>
                </c:pt>
                <c:pt idx="42">
                  <c:v>1903</c:v>
                </c:pt>
                <c:pt idx="43">
                  <c:v>1904</c:v>
                </c:pt>
                <c:pt idx="44">
                  <c:v>1905</c:v>
                </c:pt>
                <c:pt idx="45">
                  <c:v>1906</c:v>
                </c:pt>
                <c:pt idx="46">
                  <c:v>1907</c:v>
                </c:pt>
                <c:pt idx="47">
                  <c:v>1908</c:v>
                </c:pt>
                <c:pt idx="48">
                  <c:v>1909</c:v>
                </c:pt>
                <c:pt idx="49">
                  <c:v>1910</c:v>
                </c:pt>
                <c:pt idx="50">
                  <c:v>1911</c:v>
                </c:pt>
                <c:pt idx="51">
                  <c:v>1912</c:v>
                </c:pt>
                <c:pt idx="52">
                  <c:v>1913</c:v>
                </c:pt>
                <c:pt idx="53">
                  <c:v>1914</c:v>
                </c:pt>
                <c:pt idx="54">
                  <c:v>1915</c:v>
                </c:pt>
                <c:pt idx="55">
                  <c:v>1916</c:v>
                </c:pt>
                <c:pt idx="56">
                  <c:v>1917</c:v>
                </c:pt>
                <c:pt idx="57">
                  <c:v>1918</c:v>
                </c:pt>
                <c:pt idx="58">
                  <c:v>1919</c:v>
                </c:pt>
                <c:pt idx="59">
                  <c:v>1920</c:v>
                </c:pt>
                <c:pt idx="60">
                  <c:v>1921</c:v>
                </c:pt>
                <c:pt idx="61">
                  <c:v>1922</c:v>
                </c:pt>
                <c:pt idx="62">
                  <c:v>1923</c:v>
                </c:pt>
                <c:pt idx="63">
                  <c:v>1924</c:v>
                </c:pt>
                <c:pt idx="64">
                  <c:v>1925</c:v>
                </c:pt>
                <c:pt idx="65">
                  <c:v>1926</c:v>
                </c:pt>
                <c:pt idx="66">
                  <c:v>1927</c:v>
                </c:pt>
                <c:pt idx="67">
                  <c:v>1928</c:v>
                </c:pt>
                <c:pt idx="68">
                  <c:v>1929</c:v>
                </c:pt>
                <c:pt idx="69">
                  <c:v>1930</c:v>
                </c:pt>
                <c:pt idx="70">
                  <c:v>1931</c:v>
                </c:pt>
                <c:pt idx="71">
                  <c:v>1932</c:v>
                </c:pt>
                <c:pt idx="72">
                  <c:v>1933</c:v>
                </c:pt>
                <c:pt idx="73">
                  <c:v>1934</c:v>
                </c:pt>
                <c:pt idx="74">
                  <c:v>1935</c:v>
                </c:pt>
                <c:pt idx="75">
                  <c:v>1936</c:v>
                </c:pt>
                <c:pt idx="76">
                  <c:v>1937</c:v>
                </c:pt>
                <c:pt idx="77">
                  <c:v>1938</c:v>
                </c:pt>
              </c:numCache>
            </c:numRef>
          </c:cat>
          <c:val>
            <c:numRef>
              <c:f>'4'!$L$7:$L$84</c:f>
              <c:numCache>
                <c:formatCode>0%</c:formatCode>
                <c:ptCount val="78"/>
                <c:pt idx="0">
                  <c:v>0.87908112311973297</c:v>
                </c:pt>
                <c:pt idx="1">
                  <c:v>0.87333528464803201</c:v>
                </c:pt>
                <c:pt idx="2">
                  <c:v>0.87333528464803201</c:v>
                </c:pt>
                <c:pt idx="3">
                  <c:v>0.87333528464803201</c:v>
                </c:pt>
                <c:pt idx="4">
                  <c:v>0.87333528464803201</c:v>
                </c:pt>
                <c:pt idx="5">
                  <c:v>0.87333528464803201</c:v>
                </c:pt>
                <c:pt idx="6">
                  <c:v>0.87333528464803201</c:v>
                </c:pt>
                <c:pt idx="7">
                  <c:v>0.87457524282767596</c:v>
                </c:pt>
                <c:pt idx="8">
                  <c:v>0.87581696149531796</c:v>
                </c:pt>
                <c:pt idx="9">
                  <c:v>0.87706044315049403</c:v>
                </c:pt>
                <c:pt idx="10">
                  <c:v>0.87830569029628502</c:v>
                </c:pt>
                <c:pt idx="11">
                  <c:v>0.87955270543932895</c:v>
                </c:pt>
                <c:pt idx="12">
                  <c:v>0.88080149108982198</c:v>
                </c:pt>
                <c:pt idx="13">
                  <c:v>0.88205204976152396</c:v>
                </c:pt>
                <c:pt idx="14">
                  <c:v>0.88330438397176303</c:v>
                </c:pt>
                <c:pt idx="15">
                  <c:v>0.884558496241443</c:v>
                </c:pt>
                <c:pt idx="16">
                  <c:v>0.88581438909504495</c:v>
                </c:pt>
                <c:pt idx="17">
                  <c:v>0.88050558750531005</c:v>
                </c:pt>
                <c:pt idx="18">
                  <c:v>0.87522860225844201</c:v>
                </c:pt>
                <c:pt idx="19">
                  <c:v>0.86998324267493099</c:v>
                </c:pt>
                <c:pt idx="20">
                  <c:v>0.86476931921803901</c:v>
                </c:pt>
                <c:pt idx="21">
                  <c:v>0.85958664348694303</c:v>
                </c:pt>
                <c:pt idx="22">
                  <c:v>0.854435028209931</c:v>
                </c:pt>
                <c:pt idx="23">
                  <c:v>0.84931428723763802</c:v>
                </c:pt>
                <c:pt idx="24">
                  <c:v>0.84422423553631198</c:v>
                </c:pt>
                <c:pt idx="25">
                  <c:v>0.83916468918113696</c:v>
                </c:pt>
                <c:pt idx="26">
                  <c:v>0.83413546534957805</c:v>
                </c:pt>
                <c:pt idx="27">
                  <c:v>0.82913638231478304</c:v>
                </c:pt>
                <c:pt idx="28">
                  <c:v>0.82416725943901203</c:v>
                </c:pt>
                <c:pt idx="29">
                  <c:v>0.81184179435821802</c:v>
                </c:pt>
                <c:pt idx="30">
                  <c:v>0.79970065726147999</c:v>
                </c:pt>
                <c:pt idx="31">
                  <c:v>0.78774109151402105</c:v>
                </c:pt>
                <c:pt idx="32">
                  <c:v>0.77596038170667903</c:v>
                </c:pt>
                <c:pt idx="33">
                  <c:v>0.76435585303938502</c:v>
                </c:pt>
                <c:pt idx="34">
                  <c:v>0.75292487071384395</c:v>
                </c:pt>
                <c:pt idx="35">
                  <c:v>0.74166483933530802</c:v>
                </c:pt>
                <c:pt idx="36">
                  <c:v>0.73057320232329903</c:v>
                </c:pt>
                <c:pt idx="37">
                  <c:v>0.73445307001988802</c:v>
                </c:pt>
                <c:pt idx="38">
                  <c:v>0.73835354259672004</c:v>
                </c:pt>
                <c:pt idx="39">
                  <c:v>0.742274729480489</c:v>
                </c:pt>
                <c:pt idx="40">
                  <c:v>0.74621674067902</c:v>
                </c:pt>
                <c:pt idx="41">
                  <c:v>0.75017968678436198</c:v>
                </c:pt>
                <c:pt idx="42">
                  <c:v>0.75416367897588499</c:v>
                </c:pt>
                <c:pt idx="43">
                  <c:v>0.75816882902340099</c:v>
                </c:pt>
                <c:pt idx="44">
                  <c:v>0.76219524929030102</c:v>
                </c:pt>
                <c:pt idx="45">
                  <c:v>0.76624305273670501</c:v>
                </c:pt>
                <c:pt idx="46">
                  <c:v>0.770312352922634</c:v>
                </c:pt>
                <c:pt idx="47">
                  <c:v>0.77440326401119197</c:v>
                </c:pt>
                <c:pt idx="48">
                  <c:v>0.77851590077177302</c:v>
                </c:pt>
                <c:pt idx="49">
                  <c:v>0.78265037858327702</c:v>
                </c:pt>
                <c:pt idx="50">
                  <c:v>0.78680681343735004</c:v>
                </c:pt>
                <c:pt idx="51">
                  <c:v>0.79098532194163695</c:v>
                </c:pt>
                <c:pt idx="52">
                  <c:v>0.79518602132305105</c:v>
                </c:pt>
                <c:pt idx="53">
                  <c:v>0.79363179150476704</c:v>
                </c:pt>
                <c:pt idx="54">
                  <c:v>0.79208059950438103</c:v>
                </c:pt>
                <c:pt idx="55">
                  <c:v>0.79053243938433104</c:v>
                </c:pt>
                <c:pt idx="56">
                  <c:v>0.78898730521865801</c:v>
                </c:pt>
                <c:pt idx="57">
                  <c:v>0.78744519109298705</c:v>
                </c:pt>
                <c:pt idx="58">
                  <c:v>0.78590609110450305</c:v>
                </c:pt>
                <c:pt idx="59">
                  <c:v>0.78436999936192697</c:v>
                </c:pt>
                <c:pt idx="60">
                  <c:v>0.78283690998549804</c:v>
                </c:pt>
                <c:pt idx="61">
                  <c:v>0.78130681710694305</c:v>
                </c:pt>
                <c:pt idx="62">
                  <c:v>0.77977971486946196</c:v>
                </c:pt>
                <c:pt idx="63">
                  <c:v>0.77825559742770101</c:v>
                </c:pt>
                <c:pt idx="64">
                  <c:v>0.77673445894773097</c:v>
                </c:pt>
                <c:pt idx="65">
                  <c:v>0.77521629360702704</c:v>
                </c:pt>
                <c:pt idx="66">
                  <c:v>0.77383749296241999</c:v>
                </c:pt>
                <c:pt idx="67">
                  <c:v>0.77246114465432103</c:v>
                </c:pt>
                <c:pt idx="68">
                  <c:v>0.77108724432099895</c:v>
                </c:pt>
                <c:pt idx="69">
                  <c:v>0.76971578760848502</c:v>
                </c:pt>
                <c:pt idx="70">
                  <c:v>0.76834677017055097</c:v>
                </c:pt>
                <c:pt idx="71">
                  <c:v>0.76698018766870102</c:v>
                </c:pt>
                <c:pt idx="72">
                  <c:v>0.76561603577215298</c:v>
                </c:pt>
                <c:pt idx="73">
                  <c:v>0.76425431015783196</c:v>
                </c:pt>
                <c:pt idx="74">
                  <c:v>0.76289500651034803</c:v>
                </c:pt>
                <c:pt idx="75">
                  <c:v>0.76153812052198799</c:v>
                </c:pt>
                <c:pt idx="76">
                  <c:v>0.76018364789270099</c:v>
                </c:pt>
                <c:pt idx="77">
                  <c:v>0.75883158433008302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FD-D14C-9E60-2DF4227B013D}"/>
            </c:ext>
          </c:extLst>
        </c:ser>
        <c:ser>
          <c:idx val="4"/>
          <c:order val="4"/>
          <c:tx>
            <c:strRef>
              <c:f>'4'!$M$6</c:f>
              <c:strCache>
                <c:ptCount val="1"/>
                <c:pt idx="0">
                  <c:v>R.Unito</c:v>
                </c:pt>
              </c:strCache>
            </c:strRef>
          </c:tx>
          <c:spPr>
            <a:ln w="12700">
              <a:solidFill>
                <a:srgbClr val="7030A0">
                  <a:alpha val="100000"/>
                </a:srgbClr>
              </a:solidFill>
              <a:round/>
            </a:ln>
          </c:spPr>
          <c:marker>
            <c:symbol val="circle"/>
            <c:size val="3"/>
            <c:spPr>
              <a:noFill/>
              <a:ln w="9525" cap="flat">
                <a:solidFill>
                  <a:srgbClr val="7030A0">
                    <a:alpha val="100000"/>
                  </a:srgbClr>
                </a:solidFill>
                <a:round/>
              </a:ln>
            </c:spPr>
          </c:marker>
          <c:cat>
            <c:numRef>
              <c:f>'4'!$B$7:$B$84</c:f>
              <c:numCache>
                <c:formatCode>General</c:formatCode>
                <c:ptCount val="78"/>
                <c:pt idx="0">
                  <c:v>1861</c:v>
                </c:pt>
                <c:pt idx="1">
                  <c:v>1862</c:v>
                </c:pt>
                <c:pt idx="2">
                  <c:v>1863</c:v>
                </c:pt>
                <c:pt idx="3">
                  <c:v>1864</c:v>
                </c:pt>
                <c:pt idx="4">
                  <c:v>1865</c:v>
                </c:pt>
                <c:pt idx="5">
                  <c:v>1866</c:v>
                </c:pt>
                <c:pt idx="6">
                  <c:v>1867</c:v>
                </c:pt>
                <c:pt idx="7">
                  <c:v>1868</c:v>
                </c:pt>
                <c:pt idx="8">
                  <c:v>1869</c:v>
                </c:pt>
                <c:pt idx="9">
                  <c:v>1870</c:v>
                </c:pt>
                <c:pt idx="10">
                  <c:v>1871</c:v>
                </c:pt>
                <c:pt idx="11">
                  <c:v>1872</c:v>
                </c:pt>
                <c:pt idx="12">
                  <c:v>1873</c:v>
                </c:pt>
                <c:pt idx="13">
                  <c:v>1874</c:v>
                </c:pt>
                <c:pt idx="14">
                  <c:v>1875</c:v>
                </c:pt>
                <c:pt idx="15">
                  <c:v>1876</c:v>
                </c:pt>
                <c:pt idx="16">
                  <c:v>1877</c:v>
                </c:pt>
                <c:pt idx="17">
                  <c:v>1878</c:v>
                </c:pt>
                <c:pt idx="18">
                  <c:v>1879</c:v>
                </c:pt>
                <c:pt idx="19">
                  <c:v>1880</c:v>
                </c:pt>
                <c:pt idx="20">
                  <c:v>1881</c:v>
                </c:pt>
                <c:pt idx="21">
                  <c:v>1882</c:v>
                </c:pt>
                <c:pt idx="22">
                  <c:v>1883</c:v>
                </c:pt>
                <c:pt idx="23">
                  <c:v>1884</c:v>
                </c:pt>
                <c:pt idx="24">
                  <c:v>1885</c:v>
                </c:pt>
                <c:pt idx="25">
                  <c:v>1886</c:v>
                </c:pt>
                <c:pt idx="26">
                  <c:v>1887</c:v>
                </c:pt>
                <c:pt idx="27">
                  <c:v>1888</c:v>
                </c:pt>
                <c:pt idx="28">
                  <c:v>1889</c:v>
                </c:pt>
                <c:pt idx="29">
                  <c:v>1890</c:v>
                </c:pt>
                <c:pt idx="30">
                  <c:v>1891</c:v>
                </c:pt>
                <c:pt idx="31">
                  <c:v>1892</c:v>
                </c:pt>
                <c:pt idx="32">
                  <c:v>1893</c:v>
                </c:pt>
                <c:pt idx="33">
                  <c:v>1894</c:v>
                </c:pt>
                <c:pt idx="34">
                  <c:v>1895</c:v>
                </c:pt>
                <c:pt idx="35">
                  <c:v>1896</c:v>
                </c:pt>
                <c:pt idx="36">
                  <c:v>1897</c:v>
                </c:pt>
                <c:pt idx="37">
                  <c:v>1898</c:v>
                </c:pt>
                <c:pt idx="38">
                  <c:v>1899</c:v>
                </c:pt>
                <c:pt idx="39">
                  <c:v>1900</c:v>
                </c:pt>
                <c:pt idx="40">
                  <c:v>1901</c:v>
                </c:pt>
                <c:pt idx="41">
                  <c:v>1902</c:v>
                </c:pt>
                <c:pt idx="42">
                  <c:v>1903</c:v>
                </c:pt>
                <c:pt idx="43">
                  <c:v>1904</c:v>
                </c:pt>
                <c:pt idx="44">
                  <c:v>1905</c:v>
                </c:pt>
                <c:pt idx="45">
                  <c:v>1906</c:v>
                </c:pt>
                <c:pt idx="46">
                  <c:v>1907</c:v>
                </c:pt>
                <c:pt idx="47">
                  <c:v>1908</c:v>
                </c:pt>
                <c:pt idx="48">
                  <c:v>1909</c:v>
                </c:pt>
                <c:pt idx="49">
                  <c:v>1910</c:v>
                </c:pt>
                <c:pt idx="50">
                  <c:v>1911</c:v>
                </c:pt>
                <c:pt idx="51">
                  <c:v>1912</c:v>
                </c:pt>
                <c:pt idx="52">
                  <c:v>1913</c:v>
                </c:pt>
                <c:pt idx="53">
                  <c:v>1914</c:v>
                </c:pt>
                <c:pt idx="54">
                  <c:v>1915</c:v>
                </c:pt>
                <c:pt idx="55">
                  <c:v>1916</c:v>
                </c:pt>
                <c:pt idx="56">
                  <c:v>1917</c:v>
                </c:pt>
                <c:pt idx="57">
                  <c:v>1918</c:v>
                </c:pt>
                <c:pt idx="58">
                  <c:v>1919</c:v>
                </c:pt>
                <c:pt idx="59">
                  <c:v>1920</c:v>
                </c:pt>
                <c:pt idx="60">
                  <c:v>1921</c:v>
                </c:pt>
                <c:pt idx="61">
                  <c:v>1922</c:v>
                </c:pt>
                <c:pt idx="62">
                  <c:v>1923</c:v>
                </c:pt>
                <c:pt idx="63">
                  <c:v>1924</c:v>
                </c:pt>
                <c:pt idx="64">
                  <c:v>1925</c:v>
                </c:pt>
                <c:pt idx="65">
                  <c:v>1926</c:v>
                </c:pt>
                <c:pt idx="66">
                  <c:v>1927</c:v>
                </c:pt>
                <c:pt idx="67">
                  <c:v>1928</c:v>
                </c:pt>
                <c:pt idx="68">
                  <c:v>1929</c:v>
                </c:pt>
                <c:pt idx="69">
                  <c:v>1930</c:v>
                </c:pt>
                <c:pt idx="70">
                  <c:v>1931</c:v>
                </c:pt>
                <c:pt idx="71">
                  <c:v>1932</c:v>
                </c:pt>
                <c:pt idx="72">
                  <c:v>1933</c:v>
                </c:pt>
                <c:pt idx="73">
                  <c:v>1934</c:v>
                </c:pt>
                <c:pt idx="74">
                  <c:v>1935</c:v>
                </c:pt>
                <c:pt idx="75">
                  <c:v>1936</c:v>
                </c:pt>
                <c:pt idx="76">
                  <c:v>1937</c:v>
                </c:pt>
                <c:pt idx="77">
                  <c:v>1938</c:v>
                </c:pt>
              </c:numCache>
            </c:numRef>
          </c:cat>
          <c:val>
            <c:numRef>
              <c:f>'4'!$M$7:$M$84</c:f>
              <c:numCache>
                <c:formatCode>0%</c:formatCode>
                <c:ptCount val="78"/>
                <c:pt idx="0">
                  <c:v>0.13178913738019199</c:v>
                </c:pt>
                <c:pt idx="1">
                  <c:v>0.13467741935483901</c:v>
                </c:pt>
                <c:pt idx="2">
                  <c:v>0.12286689419795201</c:v>
                </c:pt>
                <c:pt idx="3">
                  <c:v>0.110903426791277</c:v>
                </c:pt>
                <c:pt idx="4">
                  <c:v>0.109704641350211</c:v>
                </c:pt>
                <c:pt idx="5">
                  <c:v>0.105346744309158</c:v>
                </c:pt>
                <c:pt idx="6">
                  <c:v>0.10939226519337</c:v>
                </c:pt>
                <c:pt idx="7">
                  <c:v>0.11358574610244999</c:v>
                </c:pt>
                <c:pt idx="8">
                  <c:v>0.114736842105263</c:v>
                </c:pt>
                <c:pt idx="9">
                  <c:v>0.12124248496994</c:v>
                </c:pt>
                <c:pt idx="10">
                  <c:v>0.13587443946188299</c:v>
                </c:pt>
                <c:pt idx="11">
                  <c:v>0.13889972688256</c:v>
                </c:pt>
                <c:pt idx="12">
                  <c:v>0.153213166144201</c:v>
                </c:pt>
                <c:pt idx="13">
                  <c:v>0.14279749478079301</c:v>
                </c:pt>
                <c:pt idx="14">
                  <c:v>0.13786929274843299</c:v>
                </c:pt>
                <c:pt idx="15">
                  <c:v>0.14705882352941199</c:v>
                </c:pt>
                <c:pt idx="16">
                  <c:v>0.14580191050779301</c:v>
                </c:pt>
                <c:pt idx="17">
                  <c:v>0.14567133229652701</c:v>
                </c:pt>
                <c:pt idx="18">
                  <c:v>0.15404699738903399</c:v>
                </c:pt>
                <c:pt idx="19">
                  <c:v>0.15964125560538101</c:v>
                </c:pt>
                <c:pt idx="20">
                  <c:v>0.154273504273504</c:v>
                </c:pt>
                <c:pt idx="21">
                  <c:v>0.161490683229814</c:v>
                </c:pt>
                <c:pt idx="22">
                  <c:v>0.16013344453711401</c:v>
                </c:pt>
                <c:pt idx="23">
                  <c:v>0.15658515658515701</c:v>
                </c:pt>
                <c:pt idx="24">
                  <c:v>0.160488033786954</c:v>
                </c:pt>
                <c:pt idx="25">
                  <c:v>0.15866290018832399</c:v>
                </c:pt>
                <c:pt idx="26">
                  <c:v>0.162149954832882</c:v>
                </c:pt>
                <c:pt idx="27">
                  <c:v>0.16624040920716099</c:v>
                </c:pt>
                <c:pt idx="28">
                  <c:v>0.17590361445783101</c:v>
                </c:pt>
                <c:pt idx="29">
                  <c:v>0.18975332068311199</c:v>
                </c:pt>
                <c:pt idx="30">
                  <c:v>0.18851132686084099</c:v>
                </c:pt>
                <c:pt idx="31">
                  <c:v>0.19366197183098599</c:v>
                </c:pt>
                <c:pt idx="32">
                  <c:v>0.187814933577645</c:v>
                </c:pt>
                <c:pt idx="33">
                  <c:v>0.196759259259259</c:v>
                </c:pt>
                <c:pt idx="34">
                  <c:v>0.18443166740380401</c:v>
                </c:pt>
                <c:pt idx="35">
                  <c:v>0.17443796835969999</c:v>
                </c:pt>
                <c:pt idx="36">
                  <c:v>0.19418306244653499</c:v>
                </c:pt>
                <c:pt idx="37">
                  <c:v>0.201460481099656</c:v>
                </c:pt>
                <c:pt idx="38">
                  <c:v>0.16168582375478899</c:v>
                </c:pt>
                <c:pt idx="39">
                  <c:v>0.205360250609119</c:v>
                </c:pt>
                <c:pt idx="40">
                  <c:v>0.190130624092888</c:v>
                </c:pt>
                <c:pt idx="41">
                  <c:v>0.187388032963096</c:v>
                </c:pt>
                <c:pt idx="42">
                  <c:v>0.182675515193853</c:v>
                </c:pt>
                <c:pt idx="43">
                  <c:v>0.17927076299797501</c:v>
                </c:pt>
                <c:pt idx="44">
                  <c:v>0.172009864364982</c:v>
                </c:pt>
                <c:pt idx="45">
                  <c:v>0.17433676231727099</c:v>
                </c:pt>
                <c:pt idx="46">
                  <c:v>0.18597997138769701</c:v>
                </c:pt>
                <c:pt idx="47">
                  <c:v>0.20075451360819199</c:v>
                </c:pt>
                <c:pt idx="48">
                  <c:v>0.20064637759224299</c:v>
                </c:pt>
                <c:pt idx="49">
                  <c:v>0.188017996684821</c:v>
                </c:pt>
                <c:pt idx="50">
                  <c:v>0.18588446841987</c:v>
                </c:pt>
                <c:pt idx="51">
                  <c:v>0.19304129113393401</c:v>
                </c:pt>
                <c:pt idx="52">
                  <c:v>0.19945514691574201</c:v>
                </c:pt>
                <c:pt idx="53">
                  <c:v>0.19801042160113699</c:v>
                </c:pt>
                <c:pt idx="54">
                  <c:v>0.20923326133909301</c:v>
                </c:pt>
                <c:pt idx="55">
                  <c:v>0.19252873563218401</c:v>
                </c:pt>
                <c:pt idx="56">
                  <c:v>0.164661802405837</c:v>
                </c:pt>
                <c:pt idx="57">
                  <c:v>0.152210175145955</c:v>
                </c:pt>
                <c:pt idx="58">
                  <c:v>0.18446478515128401</c:v>
                </c:pt>
                <c:pt idx="59">
                  <c:v>0.15551700731578599</c:v>
                </c:pt>
                <c:pt idx="60">
                  <c:v>0.14509349181040701</c:v>
                </c:pt>
                <c:pt idx="61">
                  <c:v>0.19425580079230301</c:v>
                </c:pt>
                <c:pt idx="62">
                  <c:v>0.23056548801483201</c:v>
                </c:pt>
                <c:pt idx="63">
                  <c:v>0.20759299501469999</c:v>
                </c:pt>
                <c:pt idx="64">
                  <c:v>0.18296070908850401</c:v>
                </c:pt>
                <c:pt idx="65">
                  <c:v>0.15182917255456099</c:v>
                </c:pt>
                <c:pt idx="66">
                  <c:v>0.18423332370776799</c:v>
                </c:pt>
                <c:pt idx="67">
                  <c:v>0.175600739371534</c:v>
                </c:pt>
                <c:pt idx="68">
                  <c:v>0.18862064097133999</c:v>
                </c:pt>
                <c:pt idx="69">
                  <c:v>0.20126811594202901</c:v>
                </c:pt>
                <c:pt idx="70">
                  <c:v>0.21857485988791001</c:v>
                </c:pt>
                <c:pt idx="71">
                  <c:v>0.21371656232214001</c:v>
                </c:pt>
                <c:pt idx="72">
                  <c:v>0.20759493670886101</c:v>
                </c:pt>
                <c:pt idx="73">
                  <c:v>0.20542231491136601</c:v>
                </c:pt>
                <c:pt idx="74">
                  <c:v>0.20425943852855799</c:v>
                </c:pt>
                <c:pt idx="75">
                  <c:v>0.20317979892447999</c:v>
                </c:pt>
                <c:pt idx="76">
                  <c:v>0.20350324739224601</c:v>
                </c:pt>
                <c:pt idx="77">
                  <c:v>0.20262008733624401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7FD-D14C-9E60-2DF4227B013D}"/>
            </c:ext>
          </c:extLst>
        </c:ser>
        <c:ser>
          <c:idx val="5"/>
          <c:order val="5"/>
          <c:tx>
            <c:strRef>
              <c:f>'4'!$N$6</c:f>
              <c:strCache>
                <c:ptCount val="1"/>
                <c:pt idx="0">
                  <c:v>Italia escl.seta</c:v>
                </c:pt>
              </c:strCache>
            </c:strRef>
          </c:tx>
          <c:spPr>
            <a:ln w="19050">
              <a:solidFill>
                <a:srgbClr val="002060">
                  <a:alpha val="100000"/>
                </a:srgbClr>
              </a:solidFill>
              <a:prstDash val="sysDash"/>
              <a:round/>
            </a:ln>
          </c:spPr>
          <c:marker>
            <c:symbol val="none"/>
          </c:marker>
          <c:cat>
            <c:numRef>
              <c:f>'4'!$B$7:$B$84</c:f>
              <c:numCache>
                <c:formatCode>General</c:formatCode>
                <c:ptCount val="78"/>
                <c:pt idx="0">
                  <c:v>1861</c:v>
                </c:pt>
                <c:pt idx="1">
                  <c:v>1862</c:v>
                </c:pt>
                <c:pt idx="2">
                  <c:v>1863</c:v>
                </c:pt>
                <c:pt idx="3">
                  <c:v>1864</c:v>
                </c:pt>
                <c:pt idx="4">
                  <c:v>1865</c:v>
                </c:pt>
                <c:pt idx="5">
                  <c:v>1866</c:v>
                </c:pt>
                <c:pt idx="6">
                  <c:v>1867</c:v>
                </c:pt>
                <c:pt idx="7">
                  <c:v>1868</c:v>
                </c:pt>
                <c:pt idx="8">
                  <c:v>1869</c:v>
                </c:pt>
                <c:pt idx="9">
                  <c:v>1870</c:v>
                </c:pt>
                <c:pt idx="10">
                  <c:v>1871</c:v>
                </c:pt>
                <c:pt idx="11">
                  <c:v>1872</c:v>
                </c:pt>
                <c:pt idx="12">
                  <c:v>1873</c:v>
                </c:pt>
                <c:pt idx="13">
                  <c:v>1874</c:v>
                </c:pt>
                <c:pt idx="14">
                  <c:v>1875</c:v>
                </c:pt>
                <c:pt idx="15">
                  <c:v>1876</c:v>
                </c:pt>
                <c:pt idx="16">
                  <c:v>1877</c:v>
                </c:pt>
                <c:pt idx="17">
                  <c:v>1878</c:v>
                </c:pt>
                <c:pt idx="18">
                  <c:v>1879</c:v>
                </c:pt>
                <c:pt idx="19">
                  <c:v>1880</c:v>
                </c:pt>
                <c:pt idx="20">
                  <c:v>1881</c:v>
                </c:pt>
                <c:pt idx="21">
                  <c:v>1882</c:v>
                </c:pt>
                <c:pt idx="22">
                  <c:v>1883</c:v>
                </c:pt>
                <c:pt idx="23">
                  <c:v>1884</c:v>
                </c:pt>
                <c:pt idx="24">
                  <c:v>1885</c:v>
                </c:pt>
                <c:pt idx="25">
                  <c:v>1886</c:v>
                </c:pt>
                <c:pt idx="26">
                  <c:v>1887</c:v>
                </c:pt>
                <c:pt idx="27">
                  <c:v>1888</c:v>
                </c:pt>
                <c:pt idx="28">
                  <c:v>1889</c:v>
                </c:pt>
                <c:pt idx="29">
                  <c:v>1890</c:v>
                </c:pt>
                <c:pt idx="30">
                  <c:v>1891</c:v>
                </c:pt>
                <c:pt idx="31">
                  <c:v>1892</c:v>
                </c:pt>
                <c:pt idx="32">
                  <c:v>1893</c:v>
                </c:pt>
                <c:pt idx="33">
                  <c:v>1894</c:v>
                </c:pt>
                <c:pt idx="34">
                  <c:v>1895</c:v>
                </c:pt>
                <c:pt idx="35">
                  <c:v>1896</c:v>
                </c:pt>
                <c:pt idx="36">
                  <c:v>1897</c:v>
                </c:pt>
                <c:pt idx="37">
                  <c:v>1898</c:v>
                </c:pt>
                <c:pt idx="38">
                  <c:v>1899</c:v>
                </c:pt>
                <c:pt idx="39">
                  <c:v>1900</c:v>
                </c:pt>
                <c:pt idx="40">
                  <c:v>1901</c:v>
                </c:pt>
                <c:pt idx="41">
                  <c:v>1902</c:v>
                </c:pt>
                <c:pt idx="42">
                  <c:v>1903</c:v>
                </c:pt>
                <c:pt idx="43">
                  <c:v>1904</c:v>
                </c:pt>
                <c:pt idx="44">
                  <c:v>1905</c:v>
                </c:pt>
                <c:pt idx="45">
                  <c:v>1906</c:v>
                </c:pt>
                <c:pt idx="46">
                  <c:v>1907</c:v>
                </c:pt>
                <c:pt idx="47">
                  <c:v>1908</c:v>
                </c:pt>
                <c:pt idx="48">
                  <c:v>1909</c:v>
                </c:pt>
                <c:pt idx="49">
                  <c:v>1910</c:v>
                </c:pt>
                <c:pt idx="50">
                  <c:v>1911</c:v>
                </c:pt>
                <c:pt idx="51">
                  <c:v>1912</c:v>
                </c:pt>
                <c:pt idx="52">
                  <c:v>1913</c:v>
                </c:pt>
                <c:pt idx="53">
                  <c:v>1914</c:v>
                </c:pt>
                <c:pt idx="54">
                  <c:v>1915</c:v>
                </c:pt>
                <c:pt idx="55">
                  <c:v>1916</c:v>
                </c:pt>
                <c:pt idx="56">
                  <c:v>1917</c:v>
                </c:pt>
                <c:pt idx="57">
                  <c:v>1918</c:v>
                </c:pt>
                <c:pt idx="58">
                  <c:v>1919</c:v>
                </c:pt>
                <c:pt idx="59">
                  <c:v>1920</c:v>
                </c:pt>
                <c:pt idx="60">
                  <c:v>1921</c:v>
                </c:pt>
                <c:pt idx="61">
                  <c:v>1922</c:v>
                </c:pt>
                <c:pt idx="62">
                  <c:v>1923</c:v>
                </c:pt>
                <c:pt idx="63">
                  <c:v>1924</c:v>
                </c:pt>
                <c:pt idx="64">
                  <c:v>1925</c:v>
                </c:pt>
                <c:pt idx="65">
                  <c:v>1926</c:v>
                </c:pt>
                <c:pt idx="66">
                  <c:v>1927</c:v>
                </c:pt>
                <c:pt idx="67">
                  <c:v>1928</c:v>
                </c:pt>
                <c:pt idx="68">
                  <c:v>1929</c:v>
                </c:pt>
                <c:pt idx="69">
                  <c:v>1930</c:v>
                </c:pt>
                <c:pt idx="70">
                  <c:v>1931</c:v>
                </c:pt>
                <c:pt idx="71">
                  <c:v>1932</c:v>
                </c:pt>
                <c:pt idx="72">
                  <c:v>1933</c:v>
                </c:pt>
                <c:pt idx="73">
                  <c:v>1934</c:v>
                </c:pt>
                <c:pt idx="74">
                  <c:v>1935</c:v>
                </c:pt>
                <c:pt idx="75">
                  <c:v>1936</c:v>
                </c:pt>
                <c:pt idx="76">
                  <c:v>1937</c:v>
                </c:pt>
                <c:pt idx="77">
                  <c:v>1938</c:v>
                </c:pt>
              </c:numCache>
            </c:numRef>
          </c:cat>
          <c:val>
            <c:numRef>
              <c:f>'4'!$N$7:$N$84</c:f>
              <c:numCache>
                <c:formatCode>0%</c:formatCode>
                <c:ptCount val="78"/>
                <c:pt idx="1">
                  <c:v>0.46997775873255998</c:v>
                </c:pt>
                <c:pt idx="2">
                  <c:v>0.49871349909281099</c:v>
                </c:pt>
                <c:pt idx="3">
                  <c:v>0.51502660086116103</c:v>
                </c:pt>
                <c:pt idx="4">
                  <c:v>0.61120238365452895</c:v>
                </c:pt>
                <c:pt idx="5">
                  <c:v>0.61089063266467902</c:v>
                </c:pt>
                <c:pt idx="6">
                  <c:v>0.59074584248859496</c:v>
                </c:pt>
                <c:pt idx="7">
                  <c:v>0.60204927422074295</c:v>
                </c:pt>
                <c:pt idx="8">
                  <c:v>0.56946704752952304</c:v>
                </c:pt>
                <c:pt idx="9">
                  <c:v>0.55454813748234899</c:v>
                </c:pt>
                <c:pt idx="10">
                  <c:v>0.56610123167340798</c:v>
                </c:pt>
                <c:pt idx="11">
                  <c:v>0.47343035099592101</c:v>
                </c:pt>
                <c:pt idx="12">
                  <c:v>0.482229002106081</c:v>
                </c:pt>
                <c:pt idx="13">
                  <c:v>0.48862998387326001</c:v>
                </c:pt>
                <c:pt idx="14">
                  <c:v>0.54328243162212198</c:v>
                </c:pt>
                <c:pt idx="15">
                  <c:v>0.51595883024350297</c:v>
                </c:pt>
                <c:pt idx="16">
                  <c:v>0.55779456829499496</c:v>
                </c:pt>
                <c:pt idx="17">
                  <c:v>0.50347293194242604</c:v>
                </c:pt>
                <c:pt idx="18">
                  <c:v>0.52157704599019805</c:v>
                </c:pt>
                <c:pt idx="19">
                  <c:v>0.50464250553027701</c:v>
                </c:pt>
                <c:pt idx="20">
                  <c:v>0.46800327191185898</c:v>
                </c:pt>
                <c:pt idx="21">
                  <c:v>0.470831052888316</c:v>
                </c:pt>
                <c:pt idx="22">
                  <c:v>0.52606274903860395</c:v>
                </c:pt>
                <c:pt idx="23">
                  <c:v>0.51558828123644096</c:v>
                </c:pt>
                <c:pt idx="24">
                  <c:v>0.49331127683186299</c:v>
                </c:pt>
                <c:pt idx="25">
                  <c:v>0.48732745988385801</c:v>
                </c:pt>
                <c:pt idx="26">
                  <c:v>0.49713897752484598</c:v>
                </c:pt>
                <c:pt idx="27">
                  <c:v>0.461185179443454</c:v>
                </c:pt>
                <c:pt idx="28">
                  <c:v>0.48638841985162501</c:v>
                </c:pt>
                <c:pt idx="29">
                  <c:v>0.485603397410521</c:v>
                </c:pt>
                <c:pt idx="30">
                  <c:v>0.51493127934253002</c:v>
                </c:pt>
                <c:pt idx="31">
                  <c:v>0.49304882024636498</c:v>
                </c:pt>
                <c:pt idx="32">
                  <c:v>0.51672783070526296</c:v>
                </c:pt>
                <c:pt idx="33">
                  <c:v>0.51794742794817705</c:v>
                </c:pt>
                <c:pt idx="34">
                  <c:v>0.46801060129833599</c:v>
                </c:pt>
                <c:pt idx="35">
                  <c:v>0.48487345066069398</c:v>
                </c:pt>
                <c:pt idx="36">
                  <c:v>0.47765158263420598</c:v>
                </c:pt>
                <c:pt idx="37">
                  <c:v>0.44829204328033301</c:v>
                </c:pt>
                <c:pt idx="38">
                  <c:v>0.43835750909572302</c:v>
                </c:pt>
                <c:pt idx="39">
                  <c:v>0.44261394471579402</c:v>
                </c:pt>
                <c:pt idx="40">
                  <c:v>0.41480848116199298</c:v>
                </c:pt>
                <c:pt idx="41">
                  <c:v>0.42294287880481402</c:v>
                </c:pt>
                <c:pt idx="42">
                  <c:v>0.44465414357414901</c:v>
                </c:pt>
                <c:pt idx="43">
                  <c:v>0.41319138205605299</c:v>
                </c:pt>
                <c:pt idx="44">
                  <c:v>0.39950408974938401</c:v>
                </c:pt>
                <c:pt idx="45">
                  <c:v>0.38828420478178799</c:v>
                </c:pt>
                <c:pt idx="46">
                  <c:v>0.41077550378484501</c:v>
                </c:pt>
                <c:pt idx="47">
                  <c:v>0.44453743204922802</c:v>
                </c:pt>
                <c:pt idx="48">
                  <c:v>0.43491074082167303</c:v>
                </c:pt>
                <c:pt idx="49">
                  <c:v>0.45006148393835399</c:v>
                </c:pt>
                <c:pt idx="50">
                  <c:v>0.45834214572618998</c:v>
                </c:pt>
                <c:pt idx="51">
                  <c:v>0.467027776957818</c:v>
                </c:pt>
                <c:pt idx="52">
                  <c:v>0.46578083316232299</c:v>
                </c:pt>
                <c:pt idx="53">
                  <c:v>0.49113699118197202</c:v>
                </c:pt>
                <c:pt idx="54">
                  <c:v>0.339912441473119</c:v>
                </c:pt>
                <c:pt idx="55">
                  <c:v>0.30832263543981703</c:v>
                </c:pt>
                <c:pt idx="56">
                  <c:v>0.27154396322260899</c:v>
                </c:pt>
                <c:pt idx="57">
                  <c:v>0.40452120257756402</c:v>
                </c:pt>
                <c:pt idx="58">
                  <c:v>0.313707749970283</c:v>
                </c:pt>
                <c:pt idx="59">
                  <c:v>0.29694391555203697</c:v>
                </c:pt>
                <c:pt idx="60">
                  <c:v>0.30426676380092799</c:v>
                </c:pt>
                <c:pt idx="61">
                  <c:v>0.38748048118975598</c:v>
                </c:pt>
                <c:pt idx="62">
                  <c:v>0.37692909915823097</c:v>
                </c:pt>
                <c:pt idx="63">
                  <c:v>0.42795307990303399</c:v>
                </c:pt>
                <c:pt idx="64">
                  <c:v>0.41031177000941499</c:v>
                </c:pt>
                <c:pt idx="65">
                  <c:v>0.41285336769798398</c:v>
                </c:pt>
                <c:pt idx="66">
                  <c:v>0.43567996239843299</c:v>
                </c:pt>
                <c:pt idx="67">
                  <c:v>0.41500726591795201</c:v>
                </c:pt>
                <c:pt idx="68">
                  <c:v>0.415589557884184</c:v>
                </c:pt>
                <c:pt idx="69">
                  <c:v>0.43461008968204001</c:v>
                </c:pt>
                <c:pt idx="70">
                  <c:v>0.43555308148659</c:v>
                </c:pt>
                <c:pt idx="71">
                  <c:v>0.47695087111880402</c:v>
                </c:pt>
                <c:pt idx="72">
                  <c:v>0.49327028323229</c:v>
                </c:pt>
                <c:pt idx="73">
                  <c:v>0.51704316107206505</c:v>
                </c:pt>
                <c:pt idx="74">
                  <c:v>0.52152186463725902</c:v>
                </c:pt>
                <c:pt idx="75">
                  <c:v>0.53902088157027706</c:v>
                </c:pt>
                <c:pt idx="76">
                  <c:v>0.46439721895271902</c:v>
                </c:pt>
                <c:pt idx="77">
                  <c:v>0.46359283190056999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7FD-D14C-9E60-2DF4227B01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"/>
        <c:axId val="2222"/>
      </c:lineChart>
      <c:catAx>
        <c:axId val="1111"/>
        <c:scaling>
          <c:orientation val="minMax"/>
        </c:scaling>
        <c:delete val="0"/>
        <c:axPos val="b"/>
        <c:majorGridlines>
          <c:spPr>
            <a:ln w="9525" cap="flat">
              <a:solidFill>
                <a:srgbClr val="D9D9D9">
                  <a:alpha val="100000"/>
                </a:srgbClr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>
            <a:solidFill>
              <a:srgbClr val="D9D9D9">
                <a:alpha val="100000"/>
              </a:srgbClr>
            </a:solidFill>
            <a:round/>
          </a:ln>
        </c:spPr>
        <c:txPr>
          <a:bodyPr/>
          <a:lstStyle/>
          <a:p>
            <a:pPr>
              <a:defRPr sz="700" b="0" i="0" u="none" baseline="0">
                <a:solidFill>
                  <a:srgbClr val="595959"/>
                </a:solidFill>
                <a:latin typeface="Arial"/>
                <a:ea typeface="Arial"/>
              </a:defRPr>
            </a:pPr>
            <a:endParaRPr lang="it-IT"/>
          </a:p>
        </c:txPr>
        <c:crossAx val="2222"/>
        <c:crosses val="autoZero"/>
        <c:auto val="1"/>
        <c:lblAlgn val="ctr"/>
        <c:lblOffset val="100"/>
        <c:tickLblSkip val="7"/>
        <c:tickMarkSkip val="7"/>
        <c:noMultiLvlLbl val="1"/>
      </c:catAx>
      <c:valAx>
        <c:axId val="2222"/>
        <c:scaling>
          <c:orientation val="minMax"/>
        </c:scaling>
        <c:delete val="0"/>
        <c:axPos val="r"/>
        <c:majorGridlines>
          <c:spPr>
            <a:ln w="9525" cap="flat">
              <a:solidFill>
                <a:srgbClr val="D9D9D9">
                  <a:alpha val="100000"/>
                </a:srgbClr>
              </a:solidFill>
              <a:round/>
            </a:ln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  <a:round/>
          </a:ln>
        </c:spPr>
        <c:txPr>
          <a:bodyPr/>
          <a:lstStyle/>
          <a:p>
            <a:pPr>
              <a:defRPr sz="700" b="0" i="0" u="none" baseline="0">
                <a:solidFill>
                  <a:srgbClr val="595959"/>
                </a:solidFill>
                <a:latin typeface="Arial"/>
                <a:ea typeface="Arial"/>
              </a:defRPr>
            </a:pPr>
            <a:endParaRPr lang="it-IT"/>
          </a:p>
        </c:txPr>
        <c:crossAx val="1111"/>
        <c:crosses val="max"/>
        <c:crossBetween val="midCat"/>
      </c:valAx>
      <c:spPr>
        <a:noFill/>
        <a:ln>
          <a:noFill/>
          <a:round/>
        </a:ln>
      </c:spPr>
    </c:plotArea>
    <c:legend>
      <c:legendPos val="b"/>
      <c:layout>
        <c:manualLayout>
          <c:xMode val="edge"/>
          <c:yMode val="edge"/>
          <c:x val="4.7820708223801876E-2"/>
          <c:y val="4.3461025649172286E-3"/>
          <c:w val="0.88198023492610322"/>
          <c:h val="0.10325913208217397"/>
        </c:manualLayout>
      </c:layout>
      <c:overlay val="1"/>
      <c:spPr>
        <a:noFill/>
        <a:ln>
          <a:noFill/>
          <a:round/>
        </a:ln>
      </c:spPr>
      <c:txPr>
        <a:bodyPr rot="0" vert="horz" anchor="ctr" anchorCtr="1"/>
        <a:lstStyle/>
        <a:p>
          <a:pPr>
            <a:defRPr sz="700" b="0" i="0" u="none" baseline="0">
              <a:solidFill>
                <a:srgbClr val="595959"/>
              </a:solidFill>
              <a:latin typeface="Arial"/>
              <a:ea typeface="Arial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>
        <a:alpha val="100000"/>
      </a:srgbClr>
    </a:solidFill>
    <a:ln w="9525" cap="flat">
      <a:solidFill>
        <a:srgbClr val="D9D9D9">
          <a:alpha val="100000"/>
        </a:srgbClr>
      </a:solidFill>
      <a:round/>
    </a:ln>
  </c:spPr>
  <c:txPr>
    <a:bodyPr/>
    <a:lstStyle/>
    <a:p>
      <a:pPr>
        <a:defRPr sz="700" b="0" i="0" u="none" baseline="0">
          <a:solidFill>
            <a:srgbClr val="000000"/>
          </a:solidFill>
          <a:latin typeface="Arial"/>
          <a:ea typeface="Arial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42.xml"/><Relationship Id="rId1" Type="http://schemas.openxmlformats.org/officeDocument/2006/relationships/chart" Target="../charts/chart41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4.xml"/><Relationship Id="rId1" Type="http://schemas.openxmlformats.org/officeDocument/2006/relationships/chart" Target="../charts/chart43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7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0.xml"/><Relationship Id="rId1" Type="http://schemas.openxmlformats.org/officeDocument/2006/relationships/chart" Target="../charts/chart49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6.xml"/><Relationship Id="rId2" Type="http://schemas.openxmlformats.org/officeDocument/2006/relationships/chart" Target="../charts/chart55.xml"/><Relationship Id="rId1" Type="http://schemas.openxmlformats.org/officeDocument/2006/relationships/chart" Target="../charts/chart5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8.xml"/><Relationship Id="rId1" Type="http://schemas.openxmlformats.org/officeDocument/2006/relationships/chart" Target="../charts/chart57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0.xml"/><Relationship Id="rId1" Type="http://schemas.openxmlformats.org/officeDocument/2006/relationships/chart" Target="../charts/chart59.xml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2.xml"/><Relationship Id="rId1" Type="http://schemas.openxmlformats.org/officeDocument/2006/relationships/chart" Target="../charts/chart61.xm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4.xml"/><Relationship Id="rId1" Type="http://schemas.openxmlformats.org/officeDocument/2006/relationships/chart" Target="../charts/chart63.xml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6.xml"/><Relationship Id="rId1" Type="http://schemas.openxmlformats.org/officeDocument/2006/relationships/chart" Target="../charts/chart65.xml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9.xml"/><Relationship Id="rId2" Type="http://schemas.openxmlformats.org/officeDocument/2006/relationships/chart" Target="../charts/chart68.xml"/><Relationship Id="rId1" Type="http://schemas.openxmlformats.org/officeDocument/2006/relationships/chart" Target="../charts/chart67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95250</xdr:rowOff>
    </xdr:from>
    <xdr:to>
      <xdr:col>2</xdr:col>
      <xdr:colOff>1124585</xdr:colOff>
      <xdr:row>0</xdr:row>
      <xdr:rowOff>500380</xdr:rowOff>
    </xdr:to>
    <xdr:pic>
      <xdr:nvPicPr>
        <xdr:cNvPr id="2" name="logo" descr="Logo istat.i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15" y="55880"/>
          <a:ext cx="2467610" cy="40513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120650</xdr:colOff>
      <xdr:row>2</xdr:row>
      <xdr:rowOff>97155</xdr:rowOff>
    </xdr:from>
    <xdr:to>
      <xdr:col>14</xdr:col>
      <xdr:colOff>246380</xdr:colOff>
      <xdr:row>12</xdr:row>
      <xdr:rowOff>185420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780415</xdr:colOff>
      <xdr:row>24</xdr:row>
      <xdr:rowOff>148590</xdr:rowOff>
    </xdr:from>
    <xdr:to>
      <xdr:col>13</xdr:col>
      <xdr:colOff>739775</xdr:colOff>
      <xdr:row>47</xdr:row>
      <xdr:rowOff>119380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396875</xdr:colOff>
      <xdr:row>15</xdr:row>
      <xdr:rowOff>106680</xdr:rowOff>
    </xdr:from>
    <xdr:to>
      <xdr:col>9</xdr:col>
      <xdr:colOff>346075</xdr:colOff>
      <xdr:row>31</xdr:row>
      <xdr:rowOff>58419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613410</xdr:colOff>
      <xdr:row>22</xdr:row>
      <xdr:rowOff>14604</xdr:rowOff>
    </xdr:from>
    <xdr:to>
      <xdr:col>19</xdr:col>
      <xdr:colOff>168275</xdr:colOff>
      <xdr:row>36</xdr:row>
      <xdr:rowOff>88265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631190</xdr:colOff>
      <xdr:row>4</xdr:row>
      <xdr:rowOff>365125</xdr:rowOff>
    </xdr:from>
    <xdr:to>
      <xdr:col>19</xdr:col>
      <xdr:colOff>171450</xdr:colOff>
      <xdr:row>16</xdr:row>
      <xdr:rowOff>120015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417195</xdr:colOff>
      <xdr:row>45</xdr:row>
      <xdr:rowOff>109220</xdr:rowOff>
    </xdr:from>
    <xdr:to>
      <xdr:col>39</xdr:col>
      <xdr:colOff>665480</xdr:colOff>
      <xdr:row>55</xdr:row>
      <xdr:rowOff>172085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753110</xdr:colOff>
      <xdr:row>7</xdr:row>
      <xdr:rowOff>8890</xdr:rowOff>
    </xdr:from>
    <xdr:to>
      <xdr:col>19</xdr:col>
      <xdr:colOff>471805</xdr:colOff>
      <xdr:row>15</xdr:row>
      <xdr:rowOff>184785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924560</xdr:colOff>
      <xdr:row>1</xdr:row>
      <xdr:rowOff>148590</xdr:rowOff>
    </xdr:from>
    <xdr:to>
      <xdr:col>31</xdr:col>
      <xdr:colOff>343535</xdr:colOff>
      <xdr:row>25</xdr:row>
      <xdr:rowOff>10160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31</xdr:col>
      <xdr:colOff>295910</xdr:colOff>
      <xdr:row>1</xdr:row>
      <xdr:rowOff>148590</xdr:rowOff>
    </xdr:from>
    <xdr:to>
      <xdr:col>35</xdr:col>
      <xdr:colOff>753745</xdr:colOff>
      <xdr:row>25</xdr:row>
      <xdr:rowOff>8255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144780</xdr:colOff>
      <xdr:row>4</xdr:row>
      <xdr:rowOff>77470</xdr:rowOff>
    </xdr:from>
    <xdr:to>
      <xdr:col>15</xdr:col>
      <xdr:colOff>1021080</xdr:colOff>
      <xdr:row>22</xdr:row>
      <xdr:rowOff>119380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818515</xdr:colOff>
      <xdr:row>4</xdr:row>
      <xdr:rowOff>114935</xdr:rowOff>
    </xdr:from>
    <xdr:to>
      <xdr:col>10</xdr:col>
      <xdr:colOff>178435</xdr:colOff>
      <xdr:row>23</xdr:row>
      <xdr:rowOff>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69850</xdr:colOff>
      <xdr:row>18</xdr:row>
      <xdr:rowOff>57150</xdr:rowOff>
    </xdr:from>
    <xdr:to>
      <xdr:col>13</xdr:col>
      <xdr:colOff>261619</xdr:colOff>
      <xdr:row>33</xdr:row>
      <xdr:rowOff>95250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679450</xdr:colOff>
      <xdr:row>18</xdr:row>
      <xdr:rowOff>6350</xdr:rowOff>
    </xdr:from>
    <xdr:to>
      <xdr:col>9</xdr:col>
      <xdr:colOff>45720</xdr:colOff>
      <xdr:row>33</xdr:row>
      <xdr:rowOff>44450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533400</xdr:colOff>
      <xdr:row>5</xdr:row>
      <xdr:rowOff>73025</xdr:rowOff>
    </xdr:from>
    <xdr:to>
      <xdr:col>37</xdr:col>
      <xdr:colOff>368300</xdr:colOff>
      <xdr:row>27</xdr:row>
      <xdr:rowOff>139700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29</xdr:col>
      <xdr:colOff>6350</xdr:colOff>
      <xdr:row>27</xdr:row>
      <xdr:rowOff>92075</xdr:rowOff>
    </xdr:from>
    <xdr:to>
      <xdr:col>37</xdr:col>
      <xdr:colOff>444500</xdr:colOff>
      <xdr:row>41</xdr:row>
      <xdr:rowOff>106045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276225</xdr:colOff>
      <xdr:row>20</xdr:row>
      <xdr:rowOff>37465</xdr:rowOff>
    </xdr:from>
    <xdr:to>
      <xdr:col>10</xdr:col>
      <xdr:colOff>435610</xdr:colOff>
      <xdr:row>33</xdr:row>
      <xdr:rowOff>116205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612775</xdr:colOff>
      <xdr:row>20</xdr:row>
      <xdr:rowOff>89535</xdr:rowOff>
    </xdr:from>
    <xdr:to>
      <xdr:col>14</xdr:col>
      <xdr:colOff>674370</xdr:colOff>
      <xdr:row>33</xdr:row>
      <xdr:rowOff>168275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582295</xdr:colOff>
      <xdr:row>24</xdr:row>
      <xdr:rowOff>22860</xdr:rowOff>
    </xdr:from>
    <xdr:to>
      <xdr:col>13</xdr:col>
      <xdr:colOff>1102360</xdr:colOff>
      <xdr:row>42</xdr:row>
      <xdr:rowOff>108585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802005</xdr:colOff>
      <xdr:row>25</xdr:row>
      <xdr:rowOff>19050</xdr:rowOff>
    </xdr:from>
    <xdr:to>
      <xdr:col>10</xdr:col>
      <xdr:colOff>247649</xdr:colOff>
      <xdr:row>42</xdr:row>
      <xdr:rowOff>161290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101600</xdr:colOff>
      <xdr:row>4</xdr:row>
      <xdr:rowOff>57150</xdr:rowOff>
    </xdr:from>
    <xdr:to>
      <xdr:col>12</xdr:col>
      <xdr:colOff>433070</xdr:colOff>
      <xdr:row>21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409575</xdr:colOff>
      <xdr:row>4</xdr:row>
      <xdr:rowOff>50800</xdr:rowOff>
    </xdr:from>
    <xdr:to>
      <xdr:col>17</xdr:col>
      <xdr:colOff>163195</xdr:colOff>
      <xdr:row>20</xdr:row>
      <xdr:rowOff>139700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203200</xdr:colOff>
      <xdr:row>4</xdr:row>
      <xdr:rowOff>82550</xdr:rowOff>
    </xdr:from>
    <xdr:to>
      <xdr:col>21</xdr:col>
      <xdr:colOff>13970</xdr:colOff>
      <xdr:row>21</xdr:row>
      <xdr:rowOff>25400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668020</xdr:colOff>
      <xdr:row>5</xdr:row>
      <xdr:rowOff>12700</xdr:rowOff>
    </xdr:from>
    <xdr:to>
      <xdr:col>15</xdr:col>
      <xdr:colOff>668020</xdr:colOff>
      <xdr:row>18</xdr:row>
      <xdr:rowOff>121285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61595</xdr:colOff>
      <xdr:row>5</xdr:row>
      <xdr:rowOff>34925</xdr:rowOff>
    </xdr:from>
    <xdr:to>
      <xdr:col>20</xdr:col>
      <xdr:colOff>100965</xdr:colOff>
      <xdr:row>18</xdr:row>
      <xdr:rowOff>148590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</xdr:colOff>
      <xdr:row>22</xdr:row>
      <xdr:rowOff>142240</xdr:rowOff>
    </xdr:from>
    <xdr:to>
      <xdr:col>11</xdr:col>
      <xdr:colOff>298450</xdr:colOff>
      <xdr:row>41</xdr:row>
      <xdr:rowOff>48895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279400</xdr:colOff>
      <xdr:row>23</xdr:row>
      <xdr:rowOff>7620</xdr:rowOff>
    </xdr:from>
    <xdr:to>
      <xdr:col>18</xdr:col>
      <xdr:colOff>384810</xdr:colOff>
      <xdr:row>41</xdr:row>
      <xdr:rowOff>19685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421005</xdr:colOff>
      <xdr:row>5</xdr:row>
      <xdr:rowOff>67310</xdr:rowOff>
    </xdr:from>
    <xdr:to>
      <xdr:col>18</xdr:col>
      <xdr:colOff>288290</xdr:colOff>
      <xdr:row>18</xdr:row>
      <xdr:rowOff>71120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222885</xdr:colOff>
      <xdr:row>5</xdr:row>
      <xdr:rowOff>8890</xdr:rowOff>
    </xdr:from>
    <xdr:to>
      <xdr:col>23</xdr:col>
      <xdr:colOff>441960</xdr:colOff>
      <xdr:row>18</xdr:row>
      <xdr:rowOff>97155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199390</xdr:colOff>
      <xdr:row>35</xdr:row>
      <xdr:rowOff>135890</xdr:rowOff>
    </xdr:from>
    <xdr:to>
      <xdr:col>14</xdr:col>
      <xdr:colOff>645160</xdr:colOff>
      <xdr:row>50</xdr:row>
      <xdr:rowOff>137160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00000000-0008-0000-16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607695</xdr:colOff>
      <xdr:row>35</xdr:row>
      <xdr:rowOff>145415</xdr:rowOff>
    </xdr:from>
    <xdr:to>
      <xdr:col>7</xdr:col>
      <xdr:colOff>770890</xdr:colOff>
      <xdr:row>50</xdr:row>
      <xdr:rowOff>154305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00000000-0008-0000-16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93980</xdr:colOff>
      <xdr:row>55</xdr:row>
      <xdr:rowOff>12700</xdr:rowOff>
    </xdr:from>
    <xdr:to>
      <xdr:col>7</xdr:col>
      <xdr:colOff>689610</xdr:colOff>
      <xdr:row>57</xdr:row>
      <xdr:rowOff>0</xdr:rowOff>
    </xdr:to>
    <xdr:pic>
      <xdr:nvPicPr>
        <xdr:cNvPr id="15" name="Immagine 14" descr="xl/media/image2.png">
          <a:extLst>
            <a:ext uri="{FF2B5EF4-FFF2-40B4-BE49-F238E27FC236}">
              <a16:creationId xmlns:a16="http://schemas.microsoft.com/office/drawing/2014/main" id="{00000000-0008-0000-16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66895" y="9926955"/>
          <a:ext cx="1376680" cy="349250"/>
        </a:xfrm>
        <a:prstGeom prst="rect">
          <a:avLst/>
        </a:prstGeom>
        <a:noFill/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736600</xdr:colOff>
      <xdr:row>26</xdr:row>
      <xdr:rowOff>139700</xdr:rowOff>
    </xdr:from>
    <xdr:to>
      <xdr:col>8</xdr:col>
      <xdr:colOff>367030</xdr:colOff>
      <xdr:row>40</xdr:row>
      <xdr:rowOff>139700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336550</xdr:colOff>
      <xdr:row>27</xdr:row>
      <xdr:rowOff>107950</xdr:rowOff>
    </xdr:from>
    <xdr:to>
      <xdr:col>13</xdr:col>
      <xdr:colOff>444500</xdr:colOff>
      <xdr:row>41</xdr:row>
      <xdr:rowOff>76200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331470</xdr:colOff>
      <xdr:row>7</xdr:row>
      <xdr:rowOff>99695</xdr:rowOff>
    </xdr:from>
    <xdr:to>
      <xdr:col>24</xdr:col>
      <xdr:colOff>463550</xdr:colOff>
      <xdr:row>23</xdr:row>
      <xdr:rowOff>60325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370205</xdr:colOff>
      <xdr:row>7</xdr:row>
      <xdr:rowOff>88265</xdr:rowOff>
    </xdr:from>
    <xdr:to>
      <xdr:col>27</xdr:col>
      <xdr:colOff>502285</xdr:colOff>
      <xdr:row>23</xdr:row>
      <xdr:rowOff>48895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447040</xdr:colOff>
      <xdr:row>7</xdr:row>
      <xdr:rowOff>60960</xdr:rowOff>
    </xdr:from>
    <xdr:to>
      <xdr:col>30</xdr:col>
      <xdr:colOff>579755</xdr:colOff>
      <xdr:row>23</xdr:row>
      <xdr:rowOff>20955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621030</xdr:colOff>
      <xdr:row>3</xdr:row>
      <xdr:rowOff>47625</xdr:rowOff>
    </xdr:from>
    <xdr:to>
      <xdr:col>30</xdr:col>
      <xdr:colOff>474980</xdr:colOff>
      <xdr:row>17</xdr:row>
      <xdr:rowOff>159385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597535</xdr:colOff>
      <xdr:row>3</xdr:row>
      <xdr:rowOff>67945</xdr:rowOff>
    </xdr:from>
    <xdr:to>
      <xdr:col>33</xdr:col>
      <xdr:colOff>627380</xdr:colOff>
      <xdr:row>23</xdr:row>
      <xdr:rowOff>118110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33</xdr:col>
      <xdr:colOff>574040</xdr:colOff>
      <xdr:row>3</xdr:row>
      <xdr:rowOff>57785</xdr:rowOff>
    </xdr:from>
    <xdr:to>
      <xdr:col>37</xdr:col>
      <xdr:colOff>642620</xdr:colOff>
      <xdr:row>24</xdr:row>
      <xdr:rowOff>635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301625</xdr:colOff>
      <xdr:row>40</xdr:row>
      <xdr:rowOff>90170</xdr:rowOff>
    </xdr:from>
    <xdr:to>
      <xdr:col>10</xdr:col>
      <xdr:colOff>239395</xdr:colOff>
      <xdr:row>59</xdr:row>
      <xdr:rowOff>51435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527685</xdr:colOff>
      <xdr:row>40</xdr:row>
      <xdr:rowOff>79375</xdr:rowOff>
    </xdr:from>
    <xdr:to>
      <xdr:col>15</xdr:col>
      <xdr:colOff>605155</xdr:colOff>
      <xdr:row>59</xdr:row>
      <xdr:rowOff>55880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41</xdr:row>
      <xdr:rowOff>0</xdr:rowOff>
    </xdr:from>
    <xdr:to>
      <xdr:col>21</xdr:col>
      <xdr:colOff>448310</xdr:colOff>
      <xdr:row>59</xdr:row>
      <xdr:rowOff>118110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0000000-0008-0000-1B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152400</xdr:colOff>
      <xdr:row>6</xdr:row>
      <xdr:rowOff>68580</xdr:rowOff>
    </xdr:from>
    <xdr:to>
      <xdr:col>18</xdr:col>
      <xdr:colOff>1048385</xdr:colOff>
      <xdr:row>11</xdr:row>
      <xdr:rowOff>33020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1057910</xdr:colOff>
      <xdr:row>6</xdr:row>
      <xdr:rowOff>80010</xdr:rowOff>
    </xdr:from>
    <xdr:to>
      <xdr:col>20</xdr:col>
      <xdr:colOff>692150</xdr:colOff>
      <xdr:row>11</xdr:row>
      <xdr:rowOff>41275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691515</xdr:colOff>
      <xdr:row>6</xdr:row>
      <xdr:rowOff>70485</xdr:rowOff>
    </xdr:from>
    <xdr:to>
      <xdr:col>21</xdr:col>
      <xdr:colOff>544830</xdr:colOff>
      <xdr:row>11</xdr:row>
      <xdr:rowOff>34290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31750</xdr:colOff>
      <xdr:row>6</xdr:row>
      <xdr:rowOff>158750</xdr:rowOff>
    </xdr:from>
    <xdr:to>
      <xdr:col>21</xdr:col>
      <xdr:colOff>172085</xdr:colOff>
      <xdr:row>22</xdr:row>
      <xdr:rowOff>66040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31750</xdr:colOff>
      <xdr:row>22</xdr:row>
      <xdr:rowOff>114300</xdr:rowOff>
    </xdr:from>
    <xdr:to>
      <xdr:col>21</xdr:col>
      <xdr:colOff>171450</xdr:colOff>
      <xdr:row>38</xdr:row>
      <xdr:rowOff>21590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622300</xdr:colOff>
      <xdr:row>4</xdr:row>
      <xdr:rowOff>22225</xdr:rowOff>
    </xdr:from>
    <xdr:to>
      <xdr:col>17</xdr:col>
      <xdr:colOff>609600</xdr:colOff>
      <xdr:row>16</xdr:row>
      <xdr:rowOff>44450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631825</xdr:colOff>
      <xdr:row>4</xdr:row>
      <xdr:rowOff>19050</xdr:rowOff>
    </xdr:from>
    <xdr:to>
      <xdr:col>22</xdr:col>
      <xdr:colOff>647700</xdr:colOff>
      <xdr:row>16</xdr:row>
      <xdr:rowOff>69850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0000000-0008-0000-1D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252095</xdr:colOff>
      <xdr:row>6</xdr:row>
      <xdr:rowOff>123190</xdr:rowOff>
    </xdr:from>
    <xdr:to>
      <xdr:col>17</xdr:col>
      <xdr:colOff>51435</xdr:colOff>
      <xdr:row>18</xdr:row>
      <xdr:rowOff>121920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226060</xdr:colOff>
      <xdr:row>6</xdr:row>
      <xdr:rowOff>106680</xdr:rowOff>
    </xdr:from>
    <xdr:to>
      <xdr:col>13</xdr:col>
      <xdr:colOff>293370</xdr:colOff>
      <xdr:row>18</xdr:row>
      <xdr:rowOff>72390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80010</xdr:colOff>
      <xdr:row>5</xdr:row>
      <xdr:rowOff>50165</xdr:rowOff>
    </xdr:from>
    <xdr:to>
      <xdr:col>20</xdr:col>
      <xdr:colOff>338455</xdr:colOff>
      <xdr:row>20</xdr:row>
      <xdr:rowOff>156210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0000000-0008-0000-1F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526415</xdr:colOff>
      <xdr:row>5</xdr:row>
      <xdr:rowOff>36195</xdr:rowOff>
    </xdr:from>
    <xdr:to>
      <xdr:col>28</xdr:col>
      <xdr:colOff>114935</xdr:colOff>
      <xdr:row>20</xdr:row>
      <xdr:rowOff>137795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0000000-0008-0000-1F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523874</xdr:colOff>
      <xdr:row>4</xdr:row>
      <xdr:rowOff>47625</xdr:rowOff>
    </xdr:from>
    <xdr:to>
      <xdr:col>14</xdr:col>
      <xdr:colOff>525145</xdr:colOff>
      <xdr:row>17</xdr:row>
      <xdr:rowOff>161925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558800</xdr:colOff>
      <xdr:row>4</xdr:row>
      <xdr:rowOff>38100</xdr:rowOff>
    </xdr:from>
    <xdr:to>
      <xdr:col>18</xdr:col>
      <xdr:colOff>560070</xdr:colOff>
      <xdr:row>17</xdr:row>
      <xdr:rowOff>152400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0000000-0008-0000-2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473075</xdr:colOff>
      <xdr:row>5</xdr:row>
      <xdr:rowOff>149225</xdr:rowOff>
    </xdr:from>
    <xdr:to>
      <xdr:col>19</xdr:col>
      <xdr:colOff>482600</xdr:colOff>
      <xdr:row>21</xdr:row>
      <xdr:rowOff>111125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00000000-0008-0000-2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549275</xdr:colOff>
      <xdr:row>5</xdr:row>
      <xdr:rowOff>123824</xdr:rowOff>
    </xdr:from>
    <xdr:to>
      <xdr:col>23</xdr:col>
      <xdr:colOff>508000</xdr:colOff>
      <xdr:row>21</xdr:row>
      <xdr:rowOff>85725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0000000-0008-0000-2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590550</xdr:colOff>
      <xdr:row>3</xdr:row>
      <xdr:rowOff>8890</xdr:rowOff>
    </xdr:from>
    <xdr:to>
      <xdr:col>18</xdr:col>
      <xdr:colOff>527685</xdr:colOff>
      <xdr:row>16</xdr:row>
      <xdr:rowOff>18415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505460</xdr:colOff>
      <xdr:row>3</xdr:row>
      <xdr:rowOff>28575</xdr:rowOff>
    </xdr:from>
    <xdr:to>
      <xdr:col>21</xdr:col>
      <xdr:colOff>628015</xdr:colOff>
      <xdr:row>16</xdr:row>
      <xdr:rowOff>60325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0000000-0008-0000-2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266700</xdr:colOff>
      <xdr:row>2</xdr:row>
      <xdr:rowOff>146050</xdr:rowOff>
    </xdr:from>
    <xdr:to>
      <xdr:col>15</xdr:col>
      <xdr:colOff>471169</xdr:colOff>
      <xdr:row>15</xdr:row>
      <xdr:rowOff>149860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00000000-0008-0000-2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76835</xdr:colOff>
      <xdr:row>6</xdr:row>
      <xdr:rowOff>49530</xdr:rowOff>
    </xdr:from>
    <xdr:to>
      <xdr:col>18</xdr:col>
      <xdr:colOff>579755</xdr:colOff>
      <xdr:row>15</xdr:row>
      <xdr:rowOff>159385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7620</xdr:colOff>
      <xdr:row>17</xdr:row>
      <xdr:rowOff>59690</xdr:rowOff>
    </xdr:from>
    <xdr:to>
      <xdr:col>18</xdr:col>
      <xdr:colOff>548640</xdr:colOff>
      <xdr:row>28</xdr:row>
      <xdr:rowOff>144780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808355</xdr:colOff>
      <xdr:row>8</xdr:row>
      <xdr:rowOff>2540</xdr:rowOff>
    </xdr:from>
    <xdr:to>
      <xdr:col>19</xdr:col>
      <xdr:colOff>424180</xdr:colOff>
      <xdr:row>21</xdr:row>
      <xdr:rowOff>78740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436880</xdr:colOff>
      <xdr:row>8</xdr:row>
      <xdr:rowOff>0</xdr:rowOff>
    </xdr:from>
    <xdr:to>
      <xdr:col>24</xdr:col>
      <xdr:colOff>45720</xdr:colOff>
      <xdr:row>21</xdr:row>
      <xdr:rowOff>50800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743585</xdr:colOff>
      <xdr:row>3</xdr:row>
      <xdr:rowOff>40640</xdr:rowOff>
    </xdr:from>
    <xdr:to>
      <xdr:col>21</xdr:col>
      <xdr:colOff>85090</xdr:colOff>
      <xdr:row>27</xdr:row>
      <xdr:rowOff>108585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379730</xdr:colOff>
      <xdr:row>0</xdr:row>
      <xdr:rowOff>84455</xdr:rowOff>
    </xdr:from>
    <xdr:to>
      <xdr:col>3</xdr:col>
      <xdr:colOff>3359150</xdr:colOff>
      <xdr:row>20</xdr:row>
      <xdr:rowOff>106045</xdr:rowOff>
    </xdr:to>
    <xdr:grpSp>
      <xdr:nvGrpSpPr>
        <xdr:cNvPr id="36" name="Gruppo 35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GrpSpPr/>
      </xdr:nvGrpSpPr>
      <xdr:grpSpPr>
        <a:xfrm>
          <a:off x="379730" y="84455"/>
          <a:ext cx="5087620" cy="3323590"/>
          <a:chOff x="337820" y="45085"/>
          <a:chExt cx="5093970" cy="3641090"/>
        </a:xfrm>
        <a:noFill/>
      </xdr:grpSpPr>
      <xdr:grpSp>
        <xdr:nvGrpSpPr>
          <xdr:cNvPr id="35" name="Gruppo 34">
            <a:extLst>
              <a:ext uri="{FF2B5EF4-FFF2-40B4-BE49-F238E27FC236}">
                <a16:creationId xmlns:a16="http://schemas.microsoft.com/office/drawing/2014/main" id="{00000000-0008-0000-0500-000023000000}"/>
              </a:ext>
            </a:extLst>
          </xdr:cNvPr>
          <xdr:cNvGrpSpPr/>
        </xdr:nvGrpSpPr>
        <xdr:grpSpPr>
          <a:xfrm>
            <a:off x="0" y="0"/>
            <a:ext cx="0" cy="0"/>
            <a:chOff x="0" y="0"/>
            <a:chExt cx="0" cy="0"/>
          </a:xfrm>
          <a:grpFill/>
        </xdr:grpSpPr>
        <xdr:sp macro="" textlink="">
          <xdr:nvSpPr>
            <xdr:cNvPr id="14" name="CasellaDiTesto 1">
              <a:extLst>
                <a:ext uri="{FF2B5EF4-FFF2-40B4-BE49-F238E27FC236}">
                  <a16:creationId xmlns:a16="http://schemas.microsoft.com/office/drawing/2014/main" id="{00000000-0008-0000-0500-00000E000000}"/>
                </a:ext>
              </a:extLst>
            </xdr:cNvPr>
            <xdr:cNvSpPr txBox="1">
              <a:spLocks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grpFill/>
          </xdr:spPr>
          <xdr:txBody>
            <a:bodyPr vertOverflow="clip" horzOverflow="overflow" wrap="square" lIns="0" tIns="0" rIns="0" bIns="0" anchor="ctr">
              <a:noAutofit/>
            </a:bodyPr>
            <a:lstStyle/>
            <a:p>
              <a:pPr algn="l"/>
              <a:r>
                <a:rPr lang="ko-KR" altLang="en-US" sz="800" kern="1200">
                  <a:solidFill>
                    <a:srgbClr val="000000"/>
                  </a:solidFill>
                  <a:latin typeface="Arial"/>
                  <a:ea typeface="Arial"/>
                </a:rPr>
                <a:t>Cereali e preparati</a:t>
              </a:r>
            </a:p>
          </xdr:txBody>
        </xdr:sp>
        <xdr:sp macro="" textlink="">
          <xdr:nvSpPr>
            <xdr:cNvPr id="15" name="CasellaDiTesto 1">
              <a:extLst>
                <a:ext uri="{FF2B5EF4-FFF2-40B4-BE49-F238E27FC236}">
                  <a16:creationId xmlns:a16="http://schemas.microsoft.com/office/drawing/2014/main" id="{00000000-0008-0000-0500-00000F000000}"/>
                </a:ext>
              </a:extLst>
            </xdr:cNvPr>
            <xdr:cNvSpPr txBox="1">
              <a:spLocks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grpFill/>
          </xdr:spPr>
          <xdr:txBody>
            <a:bodyPr vertOverflow="clip" horzOverflow="overflow" wrap="square" lIns="0" tIns="0" rIns="0" bIns="0" anchor="ctr">
              <a:noAutofit/>
            </a:bodyPr>
            <a:lstStyle/>
            <a:p>
              <a:pPr algn="l"/>
              <a:r>
                <a:rPr lang="ko-KR" altLang="en-US" sz="800" kern="1200">
                  <a:solidFill>
                    <a:srgbClr val="000000"/>
                  </a:solidFill>
                  <a:latin typeface="Arial"/>
                  <a:ea typeface="Arial"/>
                </a:rPr>
                <a:t>Animali vivi</a:t>
              </a:r>
            </a:p>
          </xdr:txBody>
        </xdr:sp>
        <xdr:sp macro="" textlink="">
          <xdr:nvSpPr>
            <xdr:cNvPr id="16" name="CasellaDiTesto 1">
              <a:extLst>
                <a:ext uri="{FF2B5EF4-FFF2-40B4-BE49-F238E27FC236}">
                  <a16:creationId xmlns:a16="http://schemas.microsoft.com/office/drawing/2014/main" id="{00000000-0008-0000-0500-000010000000}"/>
                </a:ext>
              </a:extLst>
            </xdr:cNvPr>
            <xdr:cNvSpPr txBox="1">
              <a:spLocks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grpFill/>
          </xdr:spPr>
          <xdr:txBody>
            <a:bodyPr vertOverflow="clip" horzOverflow="overflow" wrap="square" lIns="0" tIns="0" rIns="0" bIns="0" anchor="ctr">
              <a:noAutofit/>
            </a:bodyPr>
            <a:lstStyle/>
            <a:p>
              <a:pPr algn="l"/>
              <a:r>
                <a:rPr lang="ko-KR" altLang="en-US" sz="800" kern="1200">
                  <a:solidFill>
                    <a:srgbClr val="000000"/>
                  </a:solidFill>
                  <a:latin typeface="Arial"/>
                  <a:ea typeface="Arial"/>
                </a:rPr>
                <a:t>frutta e vegetali</a:t>
              </a:r>
            </a:p>
          </xdr:txBody>
        </xdr:sp>
        <xdr:sp macro="" textlink="">
          <xdr:nvSpPr>
            <xdr:cNvPr id="19" name="CasellaDiTesto 1">
              <a:extLst>
                <a:ext uri="{FF2B5EF4-FFF2-40B4-BE49-F238E27FC236}">
                  <a16:creationId xmlns:a16="http://schemas.microsoft.com/office/drawing/2014/main" id="{00000000-0008-0000-0500-000013000000}"/>
                </a:ext>
              </a:extLst>
            </xdr:cNvPr>
            <xdr:cNvSpPr txBox="1">
              <a:spLocks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grpFill/>
          </xdr:spPr>
          <xdr:txBody>
            <a:bodyPr vertOverflow="clip" horzOverflow="overflow" wrap="square" lIns="0" tIns="0" rIns="0" bIns="0" anchor="ctr">
              <a:noAutofit/>
            </a:bodyPr>
            <a:lstStyle/>
            <a:p>
              <a:pPr algn="l"/>
              <a:r>
                <a:rPr lang="ko-KR" altLang="en-US" sz="800" kern="1200">
                  <a:solidFill>
                    <a:srgbClr val="000000"/>
                  </a:solidFill>
                  <a:latin typeface="Arial"/>
                  <a:ea typeface="Arial"/>
                </a:rPr>
                <a:t>formaggi e uova</a:t>
              </a:r>
            </a:p>
          </xdr:txBody>
        </xdr:sp>
      </xdr:grpSp>
      <xdr:grpSp>
        <xdr:nvGrpSpPr>
          <xdr:cNvPr id="34" name="Gruppo 33">
            <a:extLst>
              <a:ext uri="{FF2B5EF4-FFF2-40B4-BE49-F238E27FC236}">
                <a16:creationId xmlns:a16="http://schemas.microsoft.com/office/drawing/2014/main" id="{00000000-0008-0000-0500-000022000000}"/>
              </a:ext>
            </a:extLst>
          </xdr:cNvPr>
          <xdr:cNvGrpSpPr/>
        </xdr:nvGrpSpPr>
        <xdr:grpSpPr>
          <a:xfrm>
            <a:off x="0" y="0"/>
            <a:ext cx="0" cy="0"/>
            <a:chOff x="0" y="0"/>
            <a:chExt cx="0" cy="0"/>
          </a:xfrm>
          <a:grpFill/>
        </xdr:grpSpPr>
        <xdr:sp macro="" textlink="">
          <xdr:nvSpPr>
            <xdr:cNvPr id="2" name="CasellaDiTesto 1">
              <a:extLst>
                <a:ext uri="{FF2B5EF4-FFF2-40B4-BE49-F238E27FC236}">
                  <a16:creationId xmlns:a16="http://schemas.microsoft.com/office/drawing/2014/main" id="{00000000-0008-0000-0500-000002000000}"/>
                </a:ext>
              </a:extLst>
            </xdr:cNvPr>
            <xdr:cNvSpPr txBox="1">
              <a:spLocks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grpFill/>
          </xdr:spPr>
          <xdr:txBody>
            <a:bodyPr vertOverflow="clip" horzOverflow="overflow" wrap="square" lIns="0" tIns="0" rIns="0" bIns="0" anchor="ctr">
              <a:noAutofit/>
            </a:bodyPr>
            <a:lstStyle/>
            <a:p>
              <a:pPr algn="l"/>
              <a:r>
                <a:rPr lang="ko-KR" altLang="en-US" sz="800" kern="1200">
                  <a:solidFill>
                    <a:srgbClr val="000000"/>
                  </a:solidFill>
                  <a:latin typeface="Arial"/>
                  <a:ea typeface="Arial"/>
                </a:rPr>
                <a:t>olio d'oliva</a:t>
              </a:r>
            </a:p>
          </xdr:txBody>
        </xdr:sp>
        <xdr:sp macro="" textlink="">
          <xdr:nvSpPr>
            <xdr:cNvPr id="17" name="CasellaDiTesto 1">
              <a:extLst>
                <a:ext uri="{FF2B5EF4-FFF2-40B4-BE49-F238E27FC236}">
                  <a16:creationId xmlns:a16="http://schemas.microsoft.com/office/drawing/2014/main" id="{00000000-0008-0000-0500-000011000000}"/>
                </a:ext>
              </a:extLst>
            </xdr:cNvPr>
            <xdr:cNvSpPr txBox="1">
              <a:spLocks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grpFill/>
          </xdr:spPr>
          <xdr:txBody>
            <a:bodyPr vertOverflow="clip" horzOverflow="overflow" wrap="square" lIns="0" tIns="0" rIns="0" bIns="0" anchor="ctr">
              <a:noAutofit/>
            </a:bodyPr>
            <a:lstStyle/>
            <a:p>
              <a:pPr algn="l"/>
              <a:r>
                <a:rPr lang="ko-KR" altLang="en-US" sz="800" kern="1200">
                  <a:solidFill>
                    <a:srgbClr val="000000"/>
                  </a:solidFill>
                  <a:latin typeface="Arial"/>
                  <a:ea typeface="Arial"/>
                </a:rPr>
                <a:t>vino</a:t>
              </a:r>
            </a:p>
          </xdr:txBody>
        </xdr:sp>
        <xdr:sp macro="" textlink="">
          <xdr:nvSpPr>
            <xdr:cNvPr id="18" name="CasellaDiTesto 1">
              <a:extLst>
                <a:ext uri="{FF2B5EF4-FFF2-40B4-BE49-F238E27FC236}">
                  <a16:creationId xmlns:a16="http://schemas.microsoft.com/office/drawing/2014/main" id="{00000000-0008-0000-0500-000012000000}"/>
                </a:ext>
              </a:extLst>
            </xdr:cNvPr>
            <xdr:cNvSpPr txBox="1">
              <a:spLocks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grpFill/>
          </xdr:spPr>
          <xdr:txBody>
            <a:bodyPr vertOverflow="clip" horzOverflow="overflow" wrap="square" lIns="0" tIns="0" rIns="0" bIns="0" anchor="ctr">
              <a:noAutofit/>
            </a:bodyPr>
            <a:lstStyle/>
            <a:p>
              <a:pPr algn="l"/>
              <a:r>
                <a:rPr lang="ko-KR" altLang="en-US" sz="800" kern="1200">
                  <a:solidFill>
                    <a:srgbClr val="000000"/>
                  </a:solidFill>
                  <a:latin typeface="Arial"/>
                  <a:ea typeface="Arial"/>
                </a:rPr>
                <a:t>altri pr.aliment</a:t>
              </a:r>
            </a:p>
          </xdr:txBody>
        </xdr:sp>
        <xdr:sp macro="" textlink="">
          <xdr:nvSpPr>
            <xdr:cNvPr id="24" name="CasellaDiTesto 1">
              <a:extLst>
                <a:ext uri="{FF2B5EF4-FFF2-40B4-BE49-F238E27FC236}">
                  <a16:creationId xmlns:a16="http://schemas.microsoft.com/office/drawing/2014/main" id="{00000000-0008-0000-0500-000018000000}"/>
                </a:ext>
              </a:extLst>
            </xdr:cNvPr>
            <xdr:cNvSpPr txBox="1">
              <a:spLocks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grpFill/>
          </xdr:spPr>
          <xdr:txBody>
            <a:bodyPr vertOverflow="clip" horzOverflow="overflow" wrap="square" lIns="0" tIns="0" rIns="0" bIns="0" anchor="ctr">
              <a:noAutofit/>
            </a:bodyPr>
            <a:lstStyle/>
            <a:p>
              <a:pPr algn="l"/>
              <a:r>
                <a:rPr lang="ko-KR" altLang="en-US" sz="800" kern="1200">
                  <a:solidFill>
                    <a:srgbClr val="000000"/>
                  </a:solidFill>
                  <a:latin typeface="Arial"/>
                  <a:ea typeface="Arial"/>
                </a:rPr>
                <a:t>semi, piante, altro</a:t>
              </a:r>
            </a:p>
          </xdr:txBody>
        </xdr:sp>
        <xdr:grpSp>
          <xdr:nvGrpSpPr>
            <xdr:cNvPr id="33" name="Gruppo 32">
              <a:extLst>
                <a:ext uri="{FF2B5EF4-FFF2-40B4-BE49-F238E27FC236}">
                  <a16:creationId xmlns:a16="http://schemas.microsoft.com/office/drawing/2014/main" id="{00000000-0008-0000-0500-000021000000}"/>
                </a:ext>
              </a:extLst>
            </xdr:cNvPr>
            <xdr:cNvGrpSpPr/>
          </xdr:nvGrpSpPr>
          <xdr:grpSpPr>
            <a:xfrm>
              <a:off x="0" y="0"/>
              <a:ext cx="0" cy="0"/>
              <a:chOff x="0" y="0"/>
              <a:chExt cx="0" cy="0"/>
            </a:xfrm>
            <a:grpFill/>
          </xdr:grpSpPr>
          <xdr:sp macro="" textlink="">
            <xdr:nvSpPr>
              <xdr:cNvPr id="23" name="CasellaDiTesto 1">
                <a:extLst>
                  <a:ext uri="{FF2B5EF4-FFF2-40B4-BE49-F238E27FC236}">
                    <a16:creationId xmlns:a16="http://schemas.microsoft.com/office/drawing/2014/main" id="{00000000-0008-0000-0500-000017000000}"/>
                  </a:ext>
                </a:extLst>
              </xdr:cNvPr>
              <xdr:cNvSpPr txBox="1">
                <a:spLocks/>
              </xdr:cNvSpPr>
            </xdr:nvSpPr>
            <xdr:spPr>
              <a:xfrm>
                <a:off x="0" y="0"/>
                <a:ext cx="0" cy="0"/>
              </a:xfrm>
              <a:prstGeom prst="rect">
                <a:avLst/>
              </a:prstGeom>
              <a:grpFill/>
            </xdr:spPr>
            <xdr:txBody>
              <a:bodyPr vertOverflow="clip" horzOverflow="overflow" wrap="square" lIns="0" tIns="0" rIns="0" bIns="0" anchor="ctr">
                <a:noAutofit/>
              </a:bodyPr>
              <a:lstStyle/>
              <a:p>
                <a:pPr algn="l"/>
                <a:r>
                  <a:rPr lang="ko-KR" altLang="en-US" sz="800" b="1" kern="1200">
                    <a:solidFill>
                      <a:schemeClr val="bg1"/>
                    </a:solidFill>
                    <a:latin typeface="Arial"/>
                    <a:ea typeface="Arial"/>
                  </a:rPr>
                  <a:t>Abbigliam e access.</a:t>
                </a:r>
              </a:p>
            </xdr:txBody>
          </xdr:sp>
          <xdr:grpSp>
            <xdr:nvGrpSpPr>
              <xdr:cNvPr id="32" name="Gruppo 31">
                <a:extLst>
                  <a:ext uri="{FF2B5EF4-FFF2-40B4-BE49-F238E27FC236}">
                    <a16:creationId xmlns:a16="http://schemas.microsoft.com/office/drawing/2014/main" id="{00000000-0008-0000-0500-000020000000}"/>
                  </a:ext>
                </a:extLst>
              </xdr:cNvPr>
              <xdr:cNvGrpSpPr/>
            </xdr:nvGrpSpPr>
            <xdr:grpSpPr>
              <a:xfrm>
                <a:off x="0" y="0"/>
                <a:ext cx="0" cy="0"/>
                <a:chOff x="0" y="0"/>
                <a:chExt cx="0" cy="0"/>
              </a:xfrm>
              <a:grpFill/>
            </xdr:grpSpPr>
            <xdr:grpSp>
              <xdr:nvGrpSpPr>
                <xdr:cNvPr id="31" name="Gruppo 30">
                  <a:extLst>
                    <a:ext uri="{FF2B5EF4-FFF2-40B4-BE49-F238E27FC236}">
                      <a16:creationId xmlns:a16="http://schemas.microsoft.com/office/drawing/2014/main" id="{00000000-0008-0000-0500-00001F000000}"/>
                    </a:ext>
                  </a:extLst>
                </xdr:cNvPr>
                <xdr:cNvGrpSpPr/>
              </xdr:nvGrpSpPr>
              <xdr:grpSpPr>
                <a:xfrm>
                  <a:off x="0" y="0"/>
                  <a:ext cx="0" cy="0"/>
                  <a:chOff x="0" y="0"/>
                  <a:chExt cx="0" cy="0"/>
                </a:xfrm>
                <a:grpFill/>
              </xdr:grpSpPr>
              <xdr:sp macro="" textlink="">
                <xdr:nvSpPr>
                  <xdr:cNvPr id="6" name="CasellaDiTesto 1">
                    <a:extLst>
                      <a:ext uri="{FF2B5EF4-FFF2-40B4-BE49-F238E27FC236}">
                        <a16:creationId xmlns:a16="http://schemas.microsoft.com/office/drawing/2014/main" id="{00000000-0008-0000-0500-000006000000}"/>
                      </a:ext>
                    </a:extLst>
                  </xdr:cNvPr>
                  <xdr:cNvSpPr txBox="1">
                    <a:spLocks/>
                  </xdr:cNvSpPr>
                </xdr:nvSpPr>
                <xdr:spPr>
                  <a:xfrm>
                    <a:off x="0" y="0"/>
                    <a:ext cx="0" cy="0"/>
                  </a:xfrm>
                  <a:prstGeom prst="rect">
                    <a:avLst/>
                  </a:prstGeom>
                  <a:grpFill/>
                </xdr:spPr>
                <xdr:txBody>
                  <a:bodyPr vertOverflow="clip" horzOverflow="overflow" wrap="square" lIns="0" tIns="0" rIns="0" bIns="0" anchor="ctr">
                    <a:noAutofit/>
                  </a:bodyPr>
                  <a:lstStyle/>
                  <a:p>
                    <a:pPr algn="l"/>
                    <a:r>
                      <a:rPr lang="ko-KR" altLang="en-US" sz="800" kern="1200">
                        <a:solidFill>
                          <a:srgbClr val="C00000"/>
                        </a:solidFill>
                        <a:latin typeface="Arial"/>
                        <a:ea typeface="Arial"/>
                      </a:rPr>
                      <a:t>tess.cotone</a:t>
                    </a:r>
                  </a:p>
                </xdr:txBody>
              </xdr:sp>
              <xdr:sp macro="" textlink="">
                <xdr:nvSpPr>
                  <xdr:cNvPr id="7" name="CasellaDiTesto 1">
                    <a:extLst>
                      <a:ext uri="{FF2B5EF4-FFF2-40B4-BE49-F238E27FC236}">
                        <a16:creationId xmlns:a16="http://schemas.microsoft.com/office/drawing/2014/main" id="{00000000-0008-0000-0500-000007000000}"/>
                      </a:ext>
                    </a:extLst>
                  </xdr:cNvPr>
                  <xdr:cNvSpPr txBox="1">
                    <a:spLocks/>
                  </xdr:cNvSpPr>
                </xdr:nvSpPr>
                <xdr:spPr>
                  <a:xfrm>
                    <a:off x="0" y="0"/>
                    <a:ext cx="0" cy="0"/>
                  </a:xfrm>
                  <a:prstGeom prst="rect">
                    <a:avLst/>
                  </a:prstGeom>
                  <a:grpFill/>
                </xdr:spPr>
                <xdr:txBody>
                  <a:bodyPr vertOverflow="clip" horzOverflow="overflow" wrap="square" lIns="0" tIns="0" rIns="0" bIns="0" anchor="ctr">
                    <a:noAutofit/>
                  </a:bodyPr>
                  <a:lstStyle/>
                  <a:p>
                    <a:pPr algn="l"/>
                    <a:r>
                      <a:rPr lang="ko-KR" altLang="en-US" sz="800" kern="1200">
                        <a:solidFill>
                          <a:srgbClr val="C00000"/>
                        </a:solidFill>
                        <a:latin typeface="Arial"/>
                        <a:ea typeface="Arial"/>
                      </a:rPr>
                      <a:t>altri tess.</a:t>
                    </a:r>
                  </a:p>
                </xdr:txBody>
              </xdr:sp>
              <xdr:sp macro="" textlink="">
                <xdr:nvSpPr>
                  <xdr:cNvPr id="8" name="CasellaDiTesto 1">
                    <a:extLst>
                      <a:ext uri="{FF2B5EF4-FFF2-40B4-BE49-F238E27FC236}">
                        <a16:creationId xmlns:a16="http://schemas.microsoft.com/office/drawing/2014/main" id="{00000000-0008-0000-0500-000008000000}"/>
                      </a:ext>
                    </a:extLst>
                  </xdr:cNvPr>
                  <xdr:cNvSpPr txBox="1">
                    <a:spLocks/>
                  </xdr:cNvSpPr>
                </xdr:nvSpPr>
                <xdr:spPr>
                  <a:xfrm>
                    <a:off x="0" y="0"/>
                    <a:ext cx="0" cy="0"/>
                  </a:xfrm>
                  <a:prstGeom prst="rect">
                    <a:avLst/>
                  </a:prstGeom>
                  <a:grpFill/>
                </xdr:spPr>
                <xdr:txBody>
                  <a:bodyPr vertOverflow="clip" horzOverflow="overflow" wrap="square" lIns="0" tIns="0" rIns="0" bIns="0" anchor="ctr">
                    <a:noAutofit/>
                  </a:bodyPr>
                  <a:lstStyle/>
                  <a:p>
                    <a:pPr algn="l"/>
                    <a:r>
                      <a:rPr lang="ko-KR" altLang="en-US" sz="800" kern="1200">
                        <a:solidFill>
                          <a:srgbClr val="C00000"/>
                        </a:solidFill>
                        <a:latin typeface="Arial"/>
                        <a:ea typeface="Arial"/>
                      </a:rPr>
                      <a:t>tess.seta</a:t>
                    </a:r>
                  </a:p>
                </xdr:txBody>
              </xdr:sp>
              <xdr:sp macro="" textlink="">
                <xdr:nvSpPr>
                  <xdr:cNvPr id="22" name="CasellaDiTesto 1">
                    <a:extLst>
                      <a:ext uri="{FF2B5EF4-FFF2-40B4-BE49-F238E27FC236}">
                        <a16:creationId xmlns:a16="http://schemas.microsoft.com/office/drawing/2014/main" id="{00000000-0008-0000-0500-000016000000}"/>
                      </a:ext>
                    </a:extLst>
                  </xdr:cNvPr>
                  <xdr:cNvSpPr txBox="1">
                    <a:spLocks/>
                  </xdr:cNvSpPr>
                </xdr:nvSpPr>
                <xdr:spPr>
                  <a:xfrm>
                    <a:off x="0" y="0"/>
                    <a:ext cx="0" cy="0"/>
                  </a:xfrm>
                  <a:prstGeom prst="rect">
                    <a:avLst/>
                  </a:prstGeom>
                  <a:grpFill/>
                </xdr:spPr>
                <xdr:txBody>
                  <a:bodyPr vertOverflow="clip" horzOverflow="overflow" wrap="square" lIns="0" tIns="0" rIns="0" bIns="0" anchor="ctr">
                    <a:noAutofit/>
                  </a:bodyPr>
                  <a:lstStyle/>
                  <a:p>
                    <a:pPr algn="l"/>
                    <a:r>
                      <a:rPr lang="ko-KR" altLang="en-US" sz="800" b="1" kern="1200">
                        <a:solidFill>
                          <a:schemeClr val="bg1"/>
                        </a:solidFill>
                        <a:latin typeface="Arial"/>
                        <a:ea typeface="Arial"/>
                      </a:rPr>
                      <a:t>Filati cotone ecc.</a:t>
                    </a:r>
                  </a:p>
                </xdr:txBody>
              </xdr:sp>
            </xdr:grpSp>
            <xdr:grpSp>
              <xdr:nvGrpSpPr>
                <xdr:cNvPr id="30" name="Gruppo 29">
                  <a:extLst>
                    <a:ext uri="{FF2B5EF4-FFF2-40B4-BE49-F238E27FC236}">
                      <a16:creationId xmlns:a16="http://schemas.microsoft.com/office/drawing/2014/main" id="{00000000-0008-0000-0500-00001E000000}"/>
                    </a:ext>
                  </a:extLst>
                </xdr:cNvPr>
                <xdr:cNvGrpSpPr/>
              </xdr:nvGrpSpPr>
              <xdr:grpSpPr>
                <a:xfrm>
                  <a:off x="0" y="0"/>
                  <a:ext cx="0" cy="0"/>
                  <a:chOff x="0" y="0"/>
                  <a:chExt cx="0" cy="0"/>
                </a:xfrm>
                <a:grpFill/>
              </xdr:grpSpPr>
              <xdr:sp macro="" textlink="">
                <xdr:nvSpPr>
                  <xdr:cNvPr id="4" name="CasellaDiTesto 1">
                    <a:extLst>
                      <a:ext uri="{FF2B5EF4-FFF2-40B4-BE49-F238E27FC236}">
                        <a16:creationId xmlns:a16="http://schemas.microsoft.com/office/drawing/2014/main" id="{00000000-0008-0000-0500-000004000000}"/>
                      </a:ext>
                    </a:extLst>
                  </xdr:cNvPr>
                  <xdr:cNvSpPr txBox="1">
                    <a:spLocks/>
                  </xdr:cNvSpPr>
                </xdr:nvSpPr>
                <xdr:spPr>
                  <a:xfrm>
                    <a:off x="0" y="0"/>
                    <a:ext cx="0" cy="0"/>
                  </a:xfrm>
                  <a:prstGeom prst="rect">
                    <a:avLst/>
                  </a:prstGeom>
                  <a:grpFill/>
                </xdr:spPr>
                <xdr:txBody>
                  <a:bodyPr vertOverflow="clip" horzOverflow="overflow" wrap="square" lIns="0" tIns="0" rIns="0" bIns="0" anchor="ctr">
                    <a:noAutofit/>
                  </a:bodyPr>
                  <a:lstStyle/>
                  <a:p>
                    <a:pPr algn="l"/>
                    <a:r>
                      <a:rPr lang="ko-KR" altLang="en-US" sz="800" kern="1200">
                        <a:solidFill>
                          <a:srgbClr val="000000"/>
                        </a:solidFill>
                        <a:latin typeface="Arial"/>
                        <a:ea typeface="Arial"/>
                      </a:rPr>
                      <a:t>altri pr.manif.</a:t>
                    </a:r>
                  </a:p>
                </xdr:txBody>
              </xdr:sp>
              <xdr:sp macro="" textlink="">
                <xdr:nvSpPr>
                  <xdr:cNvPr id="5" name="CasellaDiTesto 1">
                    <a:extLst>
                      <a:ext uri="{FF2B5EF4-FFF2-40B4-BE49-F238E27FC236}">
                        <a16:creationId xmlns:a16="http://schemas.microsoft.com/office/drawing/2014/main" id="{00000000-0008-0000-0500-000005000000}"/>
                      </a:ext>
                    </a:extLst>
                  </xdr:cNvPr>
                  <xdr:cNvSpPr txBox="1">
                    <a:spLocks/>
                  </xdr:cNvSpPr>
                </xdr:nvSpPr>
                <xdr:spPr>
                  <a:xfrm>
                    <a:off x="0" y="0"/>
                    <a:ext cx="0" cy="0"/>
                  </a:xfrm>
                  <a:prstGeom prst="rect">
                    <a:avLst/>
                  </a:prstGeom>
                  <a:grpFill/>
                </xdr:spPr>
                <xdr:txBody>
                  <a:bodyPr vertOverflow="clip" horzOverflow="overflow" wrap="square" lIns="0" tIns="0" rIns="0" bIns="0" anchor="ctr">
                    <a:noAutofit/>
                  </a:bodyPr>
                  <a:lstStyle/>
                  <a:p>
                    <a:pPr algn="l"/>
                    <a:r>
                      <a:rPr lang="ko-KR" altLang="en-US" sz="800" kern="1200">
                        <a:solidFill>
                          <a:srgbClr val="000000"/>
                        </a:solidFill>
                        <a:latin typeface="Arial"/>
                        <a:ea typeface="Arial"/>
                      </a:rPr>
                      <a:t>macchinari e m.trasp.</a:t>
                    </a:r>
                  </a:p>
                </xdr:txBody>
              </xdr:sp>
              <xdr:grpSp>
                <xdr:nvGrpSpPr>
                  <xdr:cNvPr id="29" name="Gruppo 28">
                    <a:extLst>
                      <a:ext uri="{FF2B5EF4-FFF2-40B4-BE49-F238E27FC236}">
                        <a16:creationId xmlns:a16="http://schemas.microsoft.com/office/drawing/2014/main" id="{00000000-0008-0000-0500-00001D000000}"/>
                      </a:ext>
                    </a:extLst>
                  </xdr:cNvPr>
                  <xdr:cNvGrpSpPr/>
                </xdr:nvGrpSpPr>
                <xdr:grpSpPr>
                  <a:xfrm>
                    <a:off x="0" y="0"/>
                    <a:ext cx="0" cy="0"/>
                    <a:chOff x="0" y="0"/>
                    <a:chExt cx="0" cy="0"/>
                  </a:xfrm>
                  <a:grpFill/>
                </xdr:grpSpPr>
                <xdr:grpSp>
                  <xdr:nvGrpSpPr>
                    <xdr:cNvPr id="28" name="Gruppo 27">
                      <a:extLst>
                        <a:ext uri="{FF2B5EF4-FFF2-40B4-BE49-F238E27FC236}">
                          <a16:creationId xmlns:a16="http://schemas.microsoft.com/office/drawing/2014/main" id="{00000000-0008-0000-0500-00001C000000}"/>
                        </a:ext>
                      </a:extLst>
                    </xdr:cNvPr>
                    <xdr:cNvGrpSpPr/>
                  </xdr:nvGrpSpPr>
                  <xdr:grpSpPr>
                    <a:xfrm>
                      <a:off x="0" y="0"/>
                      <a:ext cx="0" cy="0"/>
                      <a:chOff x="0" y="0"/>
                      <a:chExt cx="0" cy="0"/>
                    </a:xfrm>
                    <a:grpFill/>
                  </xdr:grpSpPr>
                  <xdr:grpSp>
                    <xdr:nvGrpSpPr>
                      <xdr:cNvPr id="27" name="Gruppo 26">
                        <a:extLst>
                          <a:ext uri="{FF2B5EF4-FFF2-40B4-BE49-F238E27FC236}">
                            <a16:creationId xmlns:a16="http://schemas.microsoft.com/office/drawing/2014/main" id="{00000000-0008-0000-0500-00001B000000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0" y="0"/>
                        <a:ext cx="0" cy="0"/>
                        <a:chOff x="0" y="0"/>
                        <a:chExt cx="0" cy="0"/>
                      </a:xfrm>
                      <a:grpFill/>
                    </xdr:grpSpPr>
                    <xdr:sp macro="" textlink="">
                      <xdr:nvSpPr>
                        <xdr:cNvPr id="9" name="CasellaDiTesto 1">
                          <a:extLst>
                            <a:ext uri="{FF2B5EF4-FFF2-40B4-BE49-F238E27FC236}">
                              <a16:creationId xmlns:a16="http://schemas.microsoft.com/office/drawing/2014/main" id="{00000000-0008-0000-0500-000009000000}"/>
                            </a:ext>
                          </a:extLst>
                        </xdr:cNvPr>
                        <xdr:cNvSpPr txBox="1">
                          <a:spLocks/>
                        </xdr:cNvSpPr>
                      </xdr:nvSpPr>
                      <xdr:spPr>
                        <a:xfrm>
                          <a:off x="0" y="0"/>
                          <a:ext cx="0" cy="0"/>
                        </a:xfrm>
                        <a:prstGeom prst="rect">
                          <a:avLst/>
                        </a:prstGeom>
                        <a:grpFill/>
                      </xdr:spPr>
                      <xdr:txBody>
                        <a:bodyPr vertOverflow="clip" horzOverflow="overflow" wrap="square" lIns="0" tIns="0" rIns="0" bIns="0" anchor="ctr">
                          <a:noAutofit/>
                        </a:bodyPr>
                        <a:lstStyle/>
                        <a:p>
                          <a:pPr algn="l"/>
                          <a:r>
                            <a:rPr lang="ko-KR" altLang="en-US" sz="800" b="1" kern="1200">
                              <a:solidFill>
                                <a:srgbClr val="000000"/>
                              </a:solidFill>
                              <a:latin typeface="Arial"/>
                              <a:ea typeface="Arial"/>
                            </a:rPr>
                            <a:t>seta greggia</a:t>
                          </a:r>
                        </a:p>
                      </xdr:txBody>
                    </xdr:sp>
                    <xdr:sp macro="" textlink="">
                      <xdr:nvSpPr>
                        <xdr:cNvPr id="10" name="CasellaDiTesto 1">
                          <a:extLst>
                            <a:ext uri="{FF2B5EF4-FFF2-40B4-BE49-F238E27FC236}">
                              <a16:creationId xmlns:a16="http://schemas.microsoft.com/office/drawing/2014/main" id="{00000000-0008-0000-0500-00000A000000}"/>
                            </a:ext>
                          </a:extLst>
                        </xdr:cNvPr>
                        <xdr:cNvSpPr txBox="1">
                          <a:spLocks/>
                        </xdr:cNvSpPr>
                      </xdr:nvSpPr>
                      <xdr:spPr>
                        <a:xfrm rot="600000">
                          <a:off x="0" y="0"/>
                          <a:ext cx="0" cy="0"/>
                        </a:xfrm>
                        <a:prstGeom prst="rect">
                          <a:avLst/>
                        </a:prstGeom>
                        <a:grpFill/>
                      </xdr:spPr>
                      <xdr:txBody>
                        <a:bodyPr vertOverflow="clip" horzOverflow="overflow" wrap="square" lIns="0" tIns="0" rIns="0" bIns="0" anchor="ctr">
                          <a:noAutofit/>
                        </a:bodyPr>
                        <a:lstStyle/>
                        <a:p>
                          <a:pPr algn="l"/>
                          <a:r>
                            <a:rPr lang="ko-KR" altLang="en-US" sz="800" kern="1200">
                              <a:solidFill>
                                <a:srgbClr val="000000"/>
                              </a:solidFill>
                              <a:latin typeface="Arial"/>
                              <a:ea typeface="Arial"/>
                            </a:rPr>
                            <a:t>bozzoli e cascami seta</a:t>
                          </a:r>
                        </a:p>
                      </xdr:txBody>
                    </xdr:sp>
                  </xdr:grpSp>
                  <xdr:sp macro="" textlink="">
                    <xdr:nvSpPr>
                      <xdr:cNvPr id="11" name="CasellaDiTesto 1">
                        <a:extLst>
                          <a:ext uri="{FF2B5EF4-FFF2-40B4-BE49-F238E27FC236}">
                            <a16:creationId xmlns:a16="http://schemas.microsoft.com/office/drawing/2014/main" id="{00000000-0008-0000-0500-00000B000000}"/>
                          </a:ext>
                        </a:extLst>
                      </xdr:cNvPr>
                      <xdr:cNvSpPr txBox="1">
                        <a:spLocks/>
                      </xdr:cNvSpPr>
                    </xdr:nvSpPr>
                    <xdr:spPr>
                      <a:xfrm rot="540000">
                        <a:off x="0" y="0"/>
                        <a:ext cx="0" cy="0"/>
                      </a:xfrm>
                      <a:prstGeom prst="rect">
                        <a:avLst/>
                      </a:prstGeom>
                      <a:grpFill/>
                    </xdr:spPr>
                    <xdr:txBody>
                      <a:bodyPr vertOverflow="clip" horzOverflow="overflow" wrap="square" lIns="0" tIns="0" rIns="0" bIns="0" anchor="ctr">
                        <a:noAutofit/>
                      </a:bodyPr>
                      <a:lstStyle/>
                      <a:p>
                        <a:pPr algn="l"/>
                        <a:r>
                          <a:rPr lang="ko-KR" altLang="en-US" sz="800" b="1" kern="1200">
                            <a:solidFill>
                              <a:schemeClr val="bg1"/>
                            </a:solidFill>
                            <a:latin typeface="Arial"/>
                            <a:ea typeface="Arial"/>
                          </a:rPr>
                          <a:t>fibre canapa e lino</a:t>
                        </a:r>
                      </a:p>
                    </xdr:txBody>
                  </xdr:sp>
                  <xdr:sp macro="" textlink="">
                    <xdr:nvSpPr>
                      <xdr:cNvPr id="12" name="CasellaDiTesto 1">
                        <a:extLst>
                          <a:ext uri="{FF2B5EF4-FFF2-40B4-BE49-F238E27FC236}">
                            <a16:creationId xmlns:a16="http://schemas.microsoft.com/office/drawing/2014/main" id="{00000000-0008-0000-0500-00000C000000}"/>
                          </a:ext>
                        </a:extLst>
                      </xdr:cNvPr>
                      <xdr:cNvSpPr txBox="1">
                        <a:spLocks/>
                      </xdr:cNvSpPr>
                    </xdr:nvSpPr>
                    <xdr:spPr>
                      <a:xfrm rot="1200000">
                        <a:off x="0" y="0"/>
                        <a:ext cx="0" cy="0"/>
                      </a:xfrm>
                      <a:prstGeom prst="rect">
                        <a:avLst/>
                      </a:prstGeom>
                      <a:grpFill/>
                    </xdr:spPr>
                    <xdr:txBody>
                      <a:bodyPr vertOverflow="clip" horzOverflow="overflow" wrap="square" lIns="0" tIns="0" rIns="0" bIns="0" anchor="ctr">
                        <a:noAutofit/>
                      </a:bodyPr>
                      <a:lstStyle/>
                      <a:p>
                        <a:pPr algn="l"/>
                        <a:r>
                          <a:rPr lang="ko-KR" altLang="en-US" sz="800" kern="1200">
                            <a:solidFill>
                              <a:srgbClr val="000000"/>
                            </a:solidFill>
                            <a:latin typeface="Arial"/>
                            <a:ea typeface="Arial"/>
                          </a:rPr>
                          <a:t>zolfo</a:t>
                        </a:r>
                      </a:p>
                    </xdr:txBody>
                  </xdr:sp>
                  <xdr:sp macro="" textlink="">
                    <xdr:nvSpPr>
                      <xdr:cNvPr id="13" name="CasellaDiTesto 1">
                        <a:extLst>
                          <a:ext uri="{FF2B5EF4-FFF2-40B4-BE49-F238E27FC236}">
                            <a16:creationId xmlns:a16="http://schemas.microsoft.com/office/drawing/2014/main" id="{00000000-0008-0000-0500-00000D000000}"/>
                          </a:ext>
                        </a:extLst>
                      </xdr:cNvPr>
                      <xdr:cNvSpPr txBox="1">
                        <a:spLocks/>
                      </xdr:cNvSpPr>
                    </xdr:nvSpPr>
                    <xdr:spPr>
                      <a:xfrm rot="780000">
                        <a:off x="0" y="0"/>
                        <a:ext cx="0" cy="0"/>
                      </a:xfrm>
                      <a:prstGeom prst="rect">
                        <a:avLst/>
                      </a:prstGeom>
                      <a:grpFill/>
                    </xdr:spPr>
                    <xdr:txBody>
                      <a:bodyPr vertOverflow="clip" horzOverflow="overflow" wrap="square" lIns="0" tIns="0" rIns="0" bIns="0" anchor="ctr">
                        <a:noAutofit/>
                      </a:bodyPr>
                      <a:lstStyle/>
                      <a:p>
                        <a:pPr algn="l"/>
                        <a:r>
                          <a:rPr lang="ko-KR" altLang="en-US" sz="800" kern="1200">
                            <a:solidFill>
                              <a:srgbClr val="000000"/>
                            </a:solidFill>
                            <a:latin typeface="Arial"/>
                            <a:ea typeface="Arial"/>
                          </a:rPr>
                          <a:t>corallo</a:t>
                        </a:r>
                      </a:p>
                    </xdr:txBody>
                  </xdr:sp>
                </xdr:grpSp>
                <xdr:sp macro="" textlink="">
                  <xdr:nvSpPr>
                    <xdr:cNvPr id="20" name="CasellaDiTesto 1">
                      <a:extLst>
                        <a:ext uri="{FF2B5EF4-FFF2-40B4-BE49-F238E27FC236}">
                          <a16:creationId xmlns:a16="http://schemas.microsoft.com/office/drawing/2014/main" id="{00000000-0008-0000-0500-000014000000}"/>
                        </a:ext>
                      </a:extLst>
                    </xdr:cNvPr>
                    <xdr:cNvSpPr txBox="1">
                      <a:spLocks/>
                    </xdr:cNvSpPr>
                  </xdr:nvSpPr>
                  <xdr:spPr>
                    <a:xfrm rot="420000">
                      <a:off x="0" y="0"/>
                      <a:ext cx="0" cy="0"/>
                    </a:xfrm>
                    <a:prstGeom prst="rect">
                      <a:avLst/>
                    </a:prstGeom>
                    <a:grpFill/>
                  </xdr:spPr>
                  <xdr:txBody>
                    <a:bodyPr vertOverflow="clip" horzOverflow="overflow" wrap="square" lIns="0" tIns="0" rIns="0" bIns="0" anchor="ctr">
                      <a:noAutofit/>
                    </a:bodyPr>
                    <a:lstStyle/>
                    <a:p>
                      <a:pPr algn="l"/>
                      <a:r>
                        <a:rPr lang="ko-KR" altLang="en-US" sz="800" kern="1200">
                          <a:solidFill>
                            <a:srgbClr val="000000"/>
                          </a:solidFill>
                          <a:latin typeface="Arial"/>
                          <a:ea typeface="Arial"/>
                        </a:rPr>
                        <a:t>Altri pr.greggi</a:t>
                      </a:r>
                    </a:p>
                  </xdr:txBody>
                </xdr:sp>
                <xdr:sp macro="" textlink="">
                  <xdr:nvSpPr>
                    <xdr:cNvPr id="21" name="CasellaDiTesto 1">
                      <a:extLst>
                        <a:ext uri="{FF2B5EF4-FFF2-40B4-BE49-F238E27FC236}">
                          <a16:creationId xmlns:a16="http://schemas.microsoft.com/office/drawing/2014/main" id="{00000000-0008-0000-0500-000015000000}"/>
                        </a:ext>
                      </a:extLst>
                    </xdr:cNvPr>
                    <xdr:cNvSpPr txBox="1">
                      <a:spLocks/>
                    </xdr:cNvSpPr>
                  </xdr:nvSpPr>
                  <xdr:spPr>
                    <a:xfrm rot="660000">
                      <a:off x="0" y="0"/>
                      <a:ext cx="0" cy="0"/>
                    </a:xfrm>
                    <a:prstGeom prst="rect">
                      <a:avLst/>
                    </a:prstGeom>
                    <a:grpFill/>
                  </xdr:spPr>
                  <xdr:txBody>
                    <a:bodyPr vertOverflow="clip" horzOverflow="overflow" wrap="square" lIns="0" tIns="0" rIns="0" bIns="0" anchor="ctr">
                      <a:noAutofit/>
                    </a:bodyPr>
                    <a:lstStyle/>
                    <a:p>
                      <a:pPr algn="l"/>
                      <a:r>
                        <a:rPr lang="ko-KR" altLang="en-US" sz="800" kern="1200">
                          <a:solidFill>
                            <a:srgbClr val="000000"/>
                          </a:solidFill>
                          <a:latin typeface="Arial"/>
                          <a:ea typeface="Arial"/>
                        </a:rPr>
                        <a:t>Coloranti e pr.concia</a:t>
                      </a:r>
                    </a:p>
                  </xdr:txBody>
                </xdr:sp>
                <xdr:sp macro="" textlink="">
                  <xdr:nvSpPr>
                    <xdr:cNvPr id="25" name="CasellaDiTesto 1">
                      <a:extLst>
                        <a:ext uri="{FF2B5EF4-FFF2-40B4-BE49-F238E27FC236}">
                          <a16:creationId xmlns:a16="http://schemas.microsoft.com/office/drawing/2014/main" id="{00000000-0008-0000-0500-000019000000}"/>
                        </a:ext>
                      </a:extLst>
                    </xdr:cNvPr>
                    <xdr:cNvSpPr txBox="1">
                      <a:spLocks/>
                    </xdr:cNvSpPr>
                  </xdr:nvSpPr>
                  <xdr:spPr>
                    <a:xfrm rot="840000">
                      <a:off x="0" y="0"/>
                      <a:ext cx="0" cy="0"/>
                    </a:xfrm>
                    <a:prstGeom prst="rect">
                      <a:avLst/>
                    </a:prstGeom>
                    <a:grpFill/>
                  </xdr:spPr>
                  <xdr:txBody>
                    <a:bodyPr vertOverflow="clip" horzOverflow="overflow" wrap="square" lIns="0" tIns="0" rIns="0" bIns="0" anchor="ctr">
                      <a:noAutofit/>
                    </a:bodyPr>
                    <a:lstStyle/>
                    <a:p>
                      <a:pPr algn="l"/>
                      <a:r>
                        <a:rPr lang="ko-KR" altLang="en-US" sz="800" kern="1200">
                          <a:solidFill>
                            <a:srgbClr val="002060"/>
                          </a:solidFill>
                          <a:latin typeface="Arial"/>
                          <a:ea typeface="Arial"/>
                        </a:rPr>
                        <a:t>Altri pr.chimici</a:t>
                      </a:r>
                    </a:p>
                  </xdr:txBody>
                </xdr:sp>
              </xdr:grpSp>
              <xdr:sp macro="" textlink="">
                <xdr:nvSpPr>
                  <xdr:cNvPr id="26" name="CasellaDiTesto 1">
                    <a:extLst>
                      <a:ext uri="{FF2B5EF4-FFF2-40B4-BE49-F238E27FC236}">
                        <a16:creationId xmlns:a16="http://schemas.microsoft.com/office/drawing/2014/main" id="{00000000-0008-0000-0500-00001A000000}"/>
                      </a:ext>
                    </a:extLst>
                  </xdr:cNvPr>
                  <xdr:cNvSpPr txBox="1">
                    <a:spLocks/>
                  </xdr:cNvSpPr>
                </xdr:nvSpPr>
                <xdr:spPr>
                  <a:xfrm>
                    <a:off x="0" y="0"/>
                    <a:ext cx="0" cy="0"/>
                  </a:xfrm>
                  <a:prstGeom prst="rect">
                    <a:avLst/>
                  </a:prstGeom>
                  <a:grpFill/>
                </xdr:spPr>
                <xdr:txBody>
                  <a:bodyPr vertOverflow="clip" horzOverflow="overflow" wrap="square" lIns="0" tIns="0" rIns="0" bIns="0" anchor="ctr">
                    <a:noAutofit/>
                  </a:bodyPr>
                  <a:lstStyle/>
                  <a:p>
                    <a:pPr algn="l"/>
                    <a:r>
                      <a:rPr lang="ko-KR" altLang="en-US" sz="800" kern="1200">
                        <a:solidFill>
                          <a:srgbClr val="000000"/>
                        </a:solidFill>
                        <a:latin typeface="Arial"/>
                        <a:ea typeface="Arial"/>
                      </a:rPr>
                      <a:t>prod.non class.</a:t>
                    </a:r>
                  </a:p>
                </xdr:txBody>
              </xdr:sp>
              <xdr:sp macro="" textlink="">
                <xdr:nvSpPr>
                  <xdr:cNvPr id="37" name="CasellaDiTesto 1">
                    <a:extLst>
                      <a:ext uri="{FF2B5EF4-FFF2-40B4-BE49-F238E27FC236}">
                        <a16:creationId xmlns:a16="http://schemas.microsoft.com/office/drawing/2014/main" id="{00000000-0008-0000-0500-000025000000}"/>
                      </a:ext>
                    </a:extLst>
                  </xdr:cNvPr>
                  <xdr:cNvSpPr txBox="1">
                    <a:spLocks/>
                  </xdr:cNvSpPr>
                </xdr:nvSpPr>
                <xdr:spPr>
                  <a:xfrm>
                    <a:off x="0" y="0"/>
                    <a:ext cx="0" cy="0"/>
                  </a:xfrm>
                  <a:prstGeom prst="rect">
                    <a:avLst/>
                  </a:prstGeom>
                  <a:grpFill/>
                </xdr:spPr>
                <xdr:txBody>
                  <a:bodyPr vertOverflow="clip" horzOverflow="overflow" wrap="square" lIns="0" tIns="0" rIns="0" bIns="0" anchor="ctr">
                    <a:noAutofit/>
                  </a:bodyPr>
                  <a:lstStyle/>
                  <a:p>
                    <a:pPr algn="l"/>
                    <a:r>
                      <a:rPr lang="ko-KR" altLang="en-US" sz="800" kern="1200">
                        <a:solidFill>
                          <a:schemeClr val="tx1"/>
                        </a:solidFill>
                        <a:latin typeface="Arial"/>
                        <a:ea typeface="Arial"/>
                      </a:rPr>
                      <a:t>pr.min.non met..</a:t>
                    </a:r>
                  </a:p>
                </xdr:txBody>
              </xdr:sp>
            </xdr:grpSp>
          </xdr:grpSp>
        </xdr:grpSp>
      </xdr:grp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3175</xdr:colOff>
      <xdr:row>7</xdr:row>
      <xdr:rowOff>62865</xdr:rowOff>
    </xdr:from>
    <xdr:to>
      <xdr:col>26</xdr:col>
      <xdr:colOff>240665</xdr:colOff>
      <xdr:row>24</xdr:row>
      <xdr:rowOff>36830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597535</xdr:colOff>
      <xdr:row>26</xdr:row>
      <xdr:rowOff>156845</xdr:rowOff>
    </xdr:from>
    <xdr:to>
      <xdr:col>26</xdr:col>
      <xdr:colOff>208915</xdr:colOff>
      <xdr:row>40</xdr:row>
      <xdr:rowOff>130175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757555</xdr:colOff>
      <xdr:row>5</xdr:row>
      <xdr:rowOff>156210</xdr:rowOff>
    </xdr:from>
    <xdr:to>
      <xdr:col>14</xdr:col>
      <xdr:colOff>256540</xdr:colOff>
      <xdr:row>15</xdr:row>
      <xdr:rowOff>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396240</xdr:colOff>
      <xdr:row>17</xdr:row>
      <xdr:rowOff>0</xdr:rowOff>
    </xdr:from>
    <xdr:to>
      <xdr:col>8</xdr:col>
      <xdr:colOff>366395</xdr:colOff>
      <xdr:row>41</xdr:row>
      <xdr:rowOff>87630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108585</xdr:colOff>
      <xdr:row>17</xdr:row>
      <xdr:rowOff>17780</xdr:rowOff>
    </xdr:from>
    <xdr:to>
      <xdr:col>17</xdr:col>
      <xdr:colOff>635000</xdr:colOff>
      <xdr:row>39</xdr:row>
      <xdr:rowOff>97155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26670</xdr:colOff>
      <xdr:row>0</xdr:row>
      <xdr:rowOff>153035</xdr:rowOff>
    </xdr:from>
    <xdr:to>
      <xdr:col>6</xdr:col>
      <xdr:colOff>175260</xdr:colOff>
      <xdr:row>13</xdr:row>
      <xdr:rowOff>67310</xdr:rowOff>
    </xdr:to>
    <xdr:grpSp>
      <xdr:nvGrpSpPr>
        <xdr:cNvPr id="14" name="Gruppo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GrpSpPr/>
      </xdr:nvGrpSpPr>
      <xdr:grpSpPr>
        <a:xfrm>
          <a:off x="433070" y="153035"/>
          <a:ext cx="3514090" cy="3013075"/>
          <a:chOff x="394335" y="113665"/>
          <a:chExt cx="3529965" cy="3181350"/>
        </a:xfrm>
        <a:noFill/>
      </xdr:grpSpPr>
      <xdr:sp macro="" textlink="">
        <xdr:nvSpPr>
          <xdr:cNvPr id="2" name="CasellaDiTesto 1">
            <a:extLst>
              <a:ext uri="{FF2B5EF4-FFF2-40B4-BE49-F238E27FC236}">
                <a16:creationId xmlns:a16="http://schemas.microsoft.com/office/drawing/2014/main" id="{00000000-0008-0000-0800-000002000000}"/>
              </a:ext>
            </a:extLst>
          </xdr:cNvPr>
          <xdr:cNvSpPr txBox="1">
            <a:spLocks/>
          </xdr:cNvSpPr>
        </xdr:nvSpPr>
        <xdr:spPr>
          <a:xfrm>
            <a:off x="0" y="0"/>
            <a:ext cx="0" cy="0"/>
          </a:xfrm>
          <a:prstGeom prst="rect">
            <a:avLst/>
          </a:prstGeom>
          <a:grpFill/>
        </xdr:spPr>
        <xdr:txBody>
          <a:bodyPr vertOverflow="clip" horzOverflow="overflow" wrap="none" lIns="91440" tIns="45720" rIns="91440" bIns="45720" anchor="t">
            <a:noAutofit/>
          </a:bodyPr>
          <a:lstStyle/>
          <a:p>
            <a:pPr algn="l"/>
            <a:r>
              <a:rPr lang="ko-KR" altLang="en-US" sz="800" kern="1200">
                <a:solidFill>
                  <a:schemeClr val="tx1"/>
                </a:solidFill>
                <a:latin typeface="Arial"/>
                <a:ea typeface="Arial"/>
              </a:rPr>
              <a:t>seta</a:t>
            </a:r>
          </a:p>
        </xdr:txBody>
      </xdr:sp>
      <xdr:sp macro="" textlink="">
        <xdr:nvSpPr>
          <xdr:cNvPr id="4" name="CasellaDiTesto 1">
            <a:extLst>
              <a:ext uri="{FF2B5EF4-FFF2-40B4-BE49-F238E27FC236}">
                <a16:creationId xmlns:a16="http://schemas.microsoft.com/office/drawing/2014/main" id="{00000000-0008-0000-0800-000004000000}"/>
              </a:ext>
            </a:extLst>
          </xdr:cNvPr>
          <xdr:cNvSpPr txBox="1">
            <a:spLocks/>
          </xdr:cNvSpPr>
        </xdr:nvSpPr>
        <xdr:spPr>
          <a:xfrm>
            <a:off x="0" y="0"/>
            <a:ext cx="0" cy="0"/>
          </a:xfrm>
          <a:prstGeom prst="rect">
            <a:avLst/>
          </a:prstGeom>
          <a:grpFill/>
        </xdr:spPr>
        <xdr:txBody>
          <a:bodyPr vertOverflow="clip" horzOverflow="overflow" wrap="none" lIns="91440" tIns="45720" rIns="91440" bIns="45720" anchor="t">
            <a:noAutofit/>
          </a:bodyPr>
          <a:lstStyle/>
          <a:p>
            <a:pPr algn="l"/>
            <a:r>
              <a:rPr lang="ko-KR" altLang="en-US" sz="800" kern="1200">
                <a:solidFill>
                  <a:schemeClr val="tx1"/>
                </a:solidFill>
                <a:latin typeface="Arial"/>
                <a:ea typeface="Arial"/>
              </a:rPr>
              <a:t>Pr.tessili e confezioni esclusa seta</a:t>
            </a:r>
          </a:p>
        </xdr:txBody>
      </xdr:sp>
      <xdr:sp macro="" textlink="">
        <xdr:nvSpPr>
          <xdr:cNvPr id="5" name="CasellaDiTesto 1">
            <a:extLst>
              <a:ext uri="{FF2B5EF4-FFF2-40B4-BE49-F238E27FC236}">
                <a16:creationId xmlns:a16="http://schemas.microsoft.com/office/drawing/2014/main" id="{00000000-0008-0000-0800-000005000000}"/>
              </a:ext>
            </a:extLst>
          </xdr:cNvPr>
          <xdr:cNvSpPr txBox="1">
            <a:spLocks/>
          </xdr:cNvSpPr>
        </xdr:nvSpPr>
        <xdr:spPr>
          <a:xfrm>
            <a:off x="0" y="0"/>
            <a:ext cx="0" cy="0"/>
          </a:xfrm>
          <a:prstGeom prst="rect">
            <a:avLst/>
          </a:prstGeom>
          <a:grpFill/>
        </xdr:spPr>
        <xdr:txBody>
          <a:bodyPr vertOverflow="clip" horzOverflow="overflow" wrap="none" lIns="91440" tIns="45720" rIns="91440" bIns="45720" anchor="t">
            <a:noAutofit/>
          </a:bodyPr>
          <a:lstStyle/>
          <a:p>
            <a:pPr algn="l"/>
            <a:r>
              <a:rPr lang="ko-KR" altLang="en-US" sz="800" kern="1200">
                <a:solidFill>
                  <a:schemeClr val="tx1"/>
                </a:solidFill>
                <a:latin typeface="Arial"/>
                <a:ea typeface="Arial"/>
              </a:rPr>
              <a:t>Macchinari e m.trasporto</a:t>
            </a:r>
          </a:p>
        </xdr:txBody>
      </xdr:sp>
      <xdr:sp macro="" textlink="">
        <xdr:nvSpPr>
          <xdr:cNvPr id="6" name="CasellaDiTesto 1">
            <a:extLst>
              <a:ext uri="{FF2B5EF4-FFF2-40B4-BE49-F238E27FC236}">
                <a16:creationId xmlns:a16="http://schemas.microsoft.com/office/drawing/2014/main" id="{00000000-0008-0000-0800-000006000000}"/>
              </a:ext>
            </a:extLst>
          </xdr:cNvPr>
          <xdr:cNvSpPr txBox="1">
            <a:spLocks/>
          </xdr:cNvSpPr>
        </xdr:nvSpPr>
        <xdr:spPr>
          <a:xfrm>
            <a:off x="0" y="0"/>
            <a:ext cx="0" cy="0"/>
          </a:xfrm>
          <a:prstGeom prst="rect">
            <a:avLst/>
          </a:prstGeom>
          <a:grpFill/>
        </xdr:spPr>
        <xdr:txBody>
          <a:bodyPr vertOverflow="clip" horzOverflow="overflow" wrap="none" lIns="91440" tIns="45720" rIns="91440" bIns="45720" anchor="t">
            <a:noAutofit/>
          </a:bodyPr>
          <a:lstStyle/>
          <a:p>
            <a:pPr algn="l"/>
            <a:r>
              <a:rPr lang="ko-KR" altLang="en-US" sz="800" kern="1200">
                <a:solidFill>
                  <a:schemeClr val="tx1"/>
                </a:solidFill>
                <a:latin typeface="Arial"/>
                <a:ea typeface="Arial"/>
              </a:rPr>
              <a:t>Altri manufatti</a:t>
            </a:r>
          </a:p>
        </xdr:txBody>
      </xdr:sp>
      <xdr:sp macro="" textlink="">
        <xdr:nvSpPr>
          <xdr:cNvPr id="8" name="CasellaDiTesto 1">
            <a:extLst>
              <a:ext uri="{FF2B5EF4-FFF2-40B4-BE49-F238E27FC236}">
                <a16:creationId xmlns:a16="http://schemas.microsoft.com/office/drawing/2014/main" id="{00000000-0008-0000-0800-000008000000}"/>
              </a:ext>
            </a:extLst>
          </xdr:cNvPr>
          <xdr:cNvSpPr txBox="1">
            <a:spLocks/>
          </xdr:cNvSpPr>
        </xdr:nvSpPr>
        <xdr:spPr>
          <a:xfrm>
            <a:off x="0" y="0"/>
            <a:ext cx="0" cy="0"/>
          </a:xfrm>
          <a:prstGeom prst="rect">
            <a:avLst/>
          </a:prstGeom>
          <a:grpFill/>
        </xdr:spPr>
        <xdr:txBody>
          <a:bodyPr vertOverflow="clip" horzOverflow="overflow" wrap="none" lIns="0" tIns="0" rIns="0" bIns="0" anchor="t">
            <a:noAutofit/>
          </a:bodyPr>
          <a:lstStyle/>
          <a:p>
            <a:pPr algn="l"/>
            <a:r>
              <a:rPr lang="ko-KR" altLang="en-US" sz="800" kern="1200">
                <a:solidFill>
                  <a:schemeClr val="tx1"/>
                </a:solidFill>
                <a:latin typeface="Arial"/>
                <a:ea typeface="Arial"/>
              </a:rPr>
              <a:t>miscellanea di prodotti n.c.a.</a:t>
            </a:r>
          </a:p>
        </xdr:txBody>
      </xdr:sp>
      <xdr:sp macro="" textlink="">
        <xdr:nvSpPr>
          <xdr:cNvPr id="9" name="CasellaDiTesto 1">
            <a:extLst>
              <a:ext uri="{FF2B5EF4-FFF2-40B4-BE49-F238E27FC236}">
                <a16:creationId xmlns:a16="http://schemas.microsoft.com/office/drawing/2014/main" id="{00000000-0008-0000-0800-000009000000}"/>
              </a:ext>
            </a:extLst>
          </xdr:cNvPr>
          <xdr:cNvSpPr txBox="1">
            <a:spLocks/>
          </xdr:cNvSpPr>
        </xdr:nvSpPr>
        <xdr:spPr>
          <a:xfrm>
            <a:off x="0" y="0"/>
            <a:ext cx="0" cy="0"/>
          </a:xfrm>
          <a:prstGeom prst="rect">
            <a:avLst/>
          </a:prstGeom>
          <a:grpFill/>
        </xdr:spPr>
        <xdr:txBody>
          <a:bodyPr vertOverflow="clip" horzOverflow="overflow" wrap="none" lIns="91440" tIns="45720" rIns="91440" bIns="45720" anchor="t">
            <a:noAutofit/>
          </a:bodyPr>
          <a:lstStyle/>
          <a:p>
            <a:pPr algn="l"/>
            <a:r>
              <a:rPr lang="ko-KR" altLang="en-US" sz="800" kern="1200">
                <a:solidFill>
                  <a:schemeClr val="tx1"/>
                </a:solidFill>
                <a:latin typeface="Arial"/>
                <a:ea typeface="Arial"/>
              </a:rPr>
              <a:t>Grano, farina e altri cereali</a:t>
            </a:r>
          </a:p>
        </xdr:txBody>
      </xdr:sp>
      <xdr:sp macro="" textlink="">
        <xdr:nvSpPr>
          <xdr:cNvPr id="10" name="CasellaDiTesto 1">
            <a:extLst>
              <a:ext uri="{FF2B5EF4-FFF2-40B4-BE49-F238E27FC236}">
                <a16:creationId xmlns:a16="http://schemas.microsoft.com/office/drawing/2014/main" id="{00000000-0008-0000-0800-00000A000000}"/>
              </a:ext>
            </a:extLst>
          </xdr:cNvPr>
          <xdr:cNvSpPr txBox="1">
            <a:spLocks/>
          </xdr:cNvSpPr>
        </xdr:nvSpPr>
        <xdr:spPr>
          <a:xfrm>
            <a:off x="0" y="0"/>
            <a:ext cx="0" cy="0"/>
          </a:xfrm>
          <a:prstGeom prst="rect">
            <a:avLst/>
          </a:prstGeom>
          <a:grpFill/>
        </xdr:spPr>
        <xdr:txBody>
          <a:bodyPr vertOverflow="clip" horzOverflow="overflow" wrap="none" lIns="0" tIns="0" rIns="0" bIns="0" anchor="ctr">
            <a:noAutofit/>
          </a:bodyPr>
          <a:lstStyle/>
          <a:p>
            <a:pPr algn="l"/>
            <a:r>
              <a:rPr lang="ko-KR" altLang="en-US" sz="800" kern="1200">
                <a:solidFill>
                  <a:schemeClr val="tx1"/>
                </a:solidFill>
                <a:latin typeface="Arial"/>
                <a:ea typeface="Arial"/>
              </a:rPr>
              <a:t>Altri pr.alimentari e animali vivi</a:t>
            </a:r>
          </a:p>
        </xdr:txBody>
      </xdr:sp>
      <xdr:sp macro="" textlink="">
        <xdr:nvSpPr>
          <xdr:cNvPr id="11" name="CasellaDiTesto 1">
            <a:extLst>
              <a:ext uri="{FF2B5EF4-FFF2-40B4-BE49-F238E27FC236}">
                <a16:creationId xmlns:a16="http://schemas.microsoft.com/office/drawing/2014/main" id="{00000000-0008-0000-0800-00000B000000}"/>
              </a:ext>
            </a:extLst>
          </xdr:cNvPr>
          <xdr:cNvSpPr txBox="1">
            <a:spLocks/>
          </xdr:cNvSpPr>
        </xdr:nvSpPr>
        <xdr:spPr>
          <a:xfrm rot="300000">
            <a:off x="0" y="0"/>
            <a:ext cx="0" cy="0"/>
          </a:xfrm>
          <a:prstGeom prst="rect">
            <a:avLst/>
          </a:prstGeom>
          <a:grpFill/>
        </xdr:spPr>
        <xdr:txBody>
          <a:bodyPr vertOverflow="clip" horzOverflow="overflow" wrap="none" lIns="0" tIns="0" rIns="0" bIns="0" anchor="ctr">
            <a:noAutofit/>
          </a:bodyPr>
          <a:lstStyle/>
          <a:p>
            <a:pPr algn="l"/>
            <a:r>
              <a:rPr lang="ko-KR" altLang="en-US" sz="800" kern="1200">
                <a:solidFill>
                  <a:schemeClr val="tx1"/>
                </a:solidFill>
                <a:latin typeface="Arial"/>
                <a:ea typeface="Arial"/>
              </a:rPr>
              <a:t>bevande e tabacco</a:t>
            </a:r>
          </a:p>
        </xdr:txBody>
      </xdr:sp>
      <xdr:sp macro="" textlink="">
        <xdr:nvSpPr>
          <xdr:cNvPr id="12" name="CasellaDiTesto 1">
            <a:extLst>
              <a:ext uri="{FF2B5EF4-FFF2-40B4-BE49-F238E27FC236}">
                <a16:creationId xmlns:a16="http://schemas.microsoft.com/office/drawing/2014/main" id="{00000000-0008-0000-0800-00000C000000}"/>
              </a:ext>
            </a:extLst>
          </xdr:cNvPr>
          <xdr:cNvSpPr txBox="1">
            <a:spLocks/>
          </xdr:cNvSpPr>
        </xdr:nvSpPr>
        <xdr:spPr>
          <a:xfrm>
            <a:off x="0" y="0"/>
            <a:ext cx="0" cy="0"/>
          </a:xfrm>
          <a:prstGeom prst="rect">
            <a:avLst/>
          </a:prstGeom>
          <a:grpFill/>
        </xdr:spPr>
        <xdr:txBody>
          <a:bodyPr vertOverflow="clip" horzOverflow="overflow" wrap="none" lIns="0" tIns="0" rIns="0" bIns="0" anchor="ctr">
            <a:noAutofit/>
          </a:bodyPr>
          <a:lstStyle/>
          <a:p>
            <a:pPr algn="l"/>
            <a:r>
              <a:rPr lang="ko-KR" altLang="en-US" sz="800" kern="1200">
                <a:solidFill>
                  <a:schemeClr val="tx1"/>
                </a:solidFill>
                <a:latin typeface="Arial"/>
                <a:ea typeface="Arial"/>
              </a:rPr>
              <a:t>Legname</a:t>
            </a:r>
          </a:p>
        </xdr:txBody>
      </xdr:sp>
      <xdr:sp macro="" textlink="">
        <xdr:nvSpPr>
          <xdr:cNvPr id="13" name="CasellaDiTesto 1">
            <a:extLst>
              <a:ext uri="{FF2B5EF4-FFF2-40B4-BE49-F238E27FC236}">
                <a16:creationId xmlns:a16="http://schemas.microsoft.com/office/drawing/2014/main" id="{00000000-0008-0000-0800-00000D000000}"/>
              </a:ext>
            </a:extLst>
          </xdr:cNvPr>
          <xdr:cNvSpPr txBox="1">
            <a:spLocks/>
          </xdr:cNvSpPr>
        </xdr:nvSpPr>
        <xdr:spPr>
          <a:xfrm>
            <a:off x="0" y="0"/>
            <a:ext cx="0" cy="0"/>
          </a:xfrm>
          <a:prstGeom prst="rect">
            <a:avLst/>
          </a:prstGeom>
          <a:grpFill/>
        </xdr:spPr>
        <xdr:txBody>
          <a:bodyPr vertOverflow="clip" horzOverflow="overflow" wrap="none" lIns="0" tIns="0" rIns="0" bIns="0" anchor="ctr">
            <a:noAutofit/>
          </a:bodyPr>
          <a:lstStyle/>
          <a:p>
            <a:pPr algn="l"/>
            <a:r>
              <a:rPr lang="ko-KR" altLang="en-US" sz="800" kern="1200">
                <a:solidFill>
                  <a:schemeClr val="tx1"/>
                </a:solidFill>
                <a:latin typeface="Arial"/>
                <a:ea typeface="Arial"/>
              </a:rPr>
              <a:t>Fibre tessili</a:t>
            </a:r>
          </a:p>
        </xdr:txBody>
      </xdr:sp>
      <xdr:sp macro="" textlink="">
        <xdr:nvSpPr>
          <xdr:cNvPr id="15" name="CasellaDiTesto 1">
            <a:extLst>
              <a:ext uri="{FF2B5EF4-FFF2-40B4-BE49-F238E27FC236}">
                <a16:creationId xmlns:a16="http://schemas.microsoft.com/office/drawing/2014/main" id="{00000000-0008-0000-0800-00000F000000}"/>
              </a:ext>
            </a:extLst>
          </xdr:cNvPr>
          <xdr:cNvSpPr txBox="1">
            <a:spLocks/>
          </xdr:cNvSpPr>
        </xdr:nvSpPr>
        <xdr:spPr>
          <a:xfrm>
            <a:off x="0" y="0"/>
            <a:ext cx="0" cy="0"/>
          </a:xfrm>
          <a:prstGeom prst="rect">
            <a:avLst/>
          </a:prstGeom>
          <a:grpFill/>
        </xdr:spPr>
        <xdr:txBody>
          <a:bodyPr vertOverflow="clip" horzOverflow="overflow" wrap="none" lIns="0" tIns="0" rIns="0" bIns="0" anchor="ctr">
            <a:noAutofit/>
          </a:bodyPr>
          <a:lstStyle/>
          <a:p>
            <a:pPr algn="l"/>
            <a:r>
              <a:rPr lang="ko-KR" altLang="en-US" sz="800" kern="1200">
                <a:solidFill>
                  <a:schemeClr val="tx1"/>
                </a:solidFill>
                <a:latin typeface="Arial"/>
                <a:ea typeface="Arial"/>
              </a:rPr>
              <a:t>altri materiali greggi</a:t>
            </a:r>
          </a:p>
        </xdr:txBody>
      </xdr:sp>
      <xdr:sp macro="" textlink="">
        <xdr:nvSpPr>
          <xdr:cNvPr id="16" name="CasellaDiTesto 1">
            <a:extLst>
              <a:ext uri="{FF2B5EF4-FFF2-40B4-BE49-F238E27FC236}">
                <a16:creationId xmlns:a16="http://schemas.microsoft.com/office/drawing/2014/main" id="{00000000-0008-0000-0800-000010000000}"/>
              </a:ext>
            </a:extLst>
          </xdr:cNvPr>
          <xdr:cNvSpPr txBox="1">
            <a:spLocks/>
          </xdr:cNvSpPr>
        </xdr:nvSpPr>
        <xdr:spPr>
          <a:xfrm>
            <a:off x="0" y="0"/>
            <a:ext cx="0" cy="0"/>
          </a:xfrm>
          <a:prstGeom prst="rect">
            <a:avLst/>
          </a:prstGeom>
          <a:grpFill/>
        </xdr:spPr>
        <xdr:txBody>
          <a:bodyPr vertOverflow="clip" horzOverflow="overflow" wrap="none" lIns="0" tIns="0" rIns="0" bIns="0" anchor="ctr">
            <a:noAutofit/>
          </a:bodyPr>
          <a:lstStyle/>
          <a:p>
            <a:pPr algn="l"/>
            <a:r>
              <a:rPr lang="ko-KR" altLang="en-US" sz="800" kern="1200">
                <a:solidFill>
                  <a:schemeClr val="tx1"/>
                </a:solidFill>
                <a:latin typeface="Arial"/>
                <a:ea typeface="Arial"/>
              </a:rPr>
              <a:t>Carbone, petrolio e derivati</a:t>
            </a:r>
          </a:p>
        </xdr:txBody>
      </xdr:sp>
      <xdr:sp macro="" textlink="">
        <xdr:nvSpPr>
          <xdr:cNvPr id="17" name="CasellaDiTesto 1">
            <a:extLst>
              <a:ext uri="{FF2B5EF4-FFF2-40B4-BE49-F238E27FC236}">
                <a16:creationId xmlns:a16="http://schemas.microsoft.com/office/drawing/2014/main" id="{00000000-0008-0000-0800-000011000000}"/>
              </a:ext>
            </a:extLst>
          </xdr:cNvPr>
          <xdr:cNvSpPr txBox="1">
            <a:spLocks/>
          </xdr:cNvSpPr>
        </xdr:nvSpPr>
        <xdr:spPr>
          <a:xfrm rot="10920000" flipV="1">
            <a:off x="0" y="0"/>
            <a:ext cx="0" cy="0"/>
          </a:xfrm>
          <a:prstGeom prst="rect">
            <a:avLst/>
          </a:prstGeom>
          <a:grpFill/>
        </xdr:spPr>
        <xdr:txBody>
          <a:bodyPr vertOverflow="clip" horzOverflow="overflow" wrap="none" lIns="0" tIns="0" rIns="0" bIns="0" anchor="ctr">
            <a:noAutofit/>
          </a:bodyPr>
          <a:lstStyle/>
          <a:p>
            <a:pPr algn="l"/>
            <a:r>
              <a:rPr lang="ko-KR" altLang="en-US" sz="800" kern="1200">
                <a:solidFill>
                  <a:schemeClr val="tx1"/>
                </a:solidFill>
                <a:latin typeface="Arial"/>
                <a:ea typeface="Arial"/>
              </a:rPr>
              <a:t>olii e grassi</a:t>
            </a:r>
          </a:p>
        </xdr:txBody>
      </xdr:sp>
      <xdr:sp macro="" textlink="">
        <xdr:nvSpPr>
          <xdr:cNvPr id="18" name="CasellaDiTesto 1">
            <a:extLst>
              <a:ext uri="{FF2B5EF4-FFF2-40B4-BE49-F238E27FC236}">
                <a16:creationId xmlns:a16="http://schemas.microsoft.com/office/drawing/2014/main" id="{00000000-0008-0000-0800-000012000000}"/>
              </a:ext>
            </a:extLst>
          </xdr:cNvPr>
          <xdr:cNvSpPr txBox="1">
            <a:spLocks/>
          </xdr:cNvSpPr>
        </xdr:nvSpPr>
        <xdr:spPr>
          <a:xfrm>
            <a:off x="0" y="0"/>
            <a:ext cx="0" cy="0"/>
          </a:xfrm>
          <a:prstGeom prst="rect">
            <a:avLst/>
          </a:prstGeom>
          <a:grpFill/>
        </xdr:spPr>
        <xdr:txBody>
          <a:bodyPr vertOverflow="clip" horzOverflow="overflow" wrap="none" lIns="0" tIns="0" rIns="0" bIns="0" anchor="ctr">
            <a:noAutofit/>
          </a:bodyPr>
          <a:lstStyle/>
          <a:p>
            <a:pPr algn="l"/>
            <a:r>
              <a:rPr lang="ko-KR" altLang="en-US" sz="800" kern="1200">
                <a:solidFill>
                  <a:schemeClr val="tx1"/>
                </a:solidFill>
                <a:latin typeface="Arial"/>
                <a:ea typeface="Arial"/>
              </a:rPr>
              <a:t>prodotti chimici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la2" displayName="Tabella2" ref="B11:C45" totalsRowShown="0" headerRowDxfId="3" dataDxfId="2">
  <tableColumns count="2">
    <tableColumn id="1" xr3:uid="{00000000-0010-0000-0000-000001000000}" name="Figura n." dataDxfId="1"/>
    <tableColumn id="2" xr3:uid="{00000000-0010-0000-0000-000002000000}" name="Descrizione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ebpub.istat.it/sites/default/files/pdf/Storia-internazionalizzazione_1.pdf" TargetMode="External"/><Relationship Id="rId2" Type="http://schemas.openxmlformats.org/officeDocument/2006/relationships/hyperlink" Target="https://webpub.istat.it/sites/default/files/dati-e-metodi/Storia-Internazionalizzazione_allegato-statistico_1.xlsx" TargetMode="External"/><Relationship Id="rId1" Type="http://schemas.openxmlformats.org/officeDocument/2006/relationships/hyperlink" Target="https://webpub.istat.it/progetto/storia-internazionalizzazione-italia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hyperlink" Target="https://ebiblio.istat.it/digibib/Annali/TO00003841_Serie08Vol01Ed1947.pdf" TargetMode="External"/><Relationship Id="rId1" Type="http://schemas.openxmlformats.org/officeDocument/2006/relationships/hyperlink" Target="https://mpra.ub.uni-muenchen.de/36856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hyperlink" Target="https://academic.oup.com/ereh/article-pdf/15/3/443/1535758/15-3-443.pdf" TargetMode="External"/><Relationship Id="rId1" Type="http://schemas.openxmlformats.org/officeDocument/2006/relationships/hyperlink" Target="https://www.bancaditalia.it/pubblicazioni/quaderni-storia/2011-0008/QESn_08.pdf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hyperlink" Target="https://data.imf.org/regular.aspx?key=61013712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appsso.eurostat.ec.europa.eu/nui/show.do?query=BOOKMARK_DS-406763_QID_712CD1FD_UID_-3F171EB0&amp;layout=TIME,C,X,0;NA_ITEM,L,Y,0;GEO,L,Y,1;UNIT,L,Z,0;INDICATORS,C,Z,1;&amp;zSelection=DS-406763INDICATORS,OBS_FLAG;DS-406763UNIT,CP_MEUR;&amp;rankName1=UNIT_1_2_-1_2&amp;rankName2=INDICATORS_1_2_-1_2&amp;rankName3=TIME_1_0_0_0&amp;rankName4=NA-ITEM_1_2_0_1&amp;rankName5=GEO_1_2_1_1&amp;sortC=ASC_-1_FIRST&amp;rStp=&amp;cStp=&amp;rDCh=&amp;cDCh=&amp;rDM=true&amp;cDM=true&amp;footnes=false&amp;empty=false&amp;wai=false&amp;time_mode=ROLLING&amp;time_most_recent=true&amp;lang=EN&amp;cfo=%23%23%23%2C%23%23%23.%23%23%23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hyperlink" Target="https://ec.europa.eu/eurostat/databrowser/view/nama_10_gdp__custom_7837129/default/table" TargetMode="Externa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hyperlink" Target="https://www.bancaditalia.it/statistiche/tematiche/rapporti-estero/rimesse-immigrati/index.html" TargetMode="Externa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hyperlink" Target="https://ec.europa.eu/eurostat/databrowser/view/BOP_FDI6_POS__custom_7083767/default/table" TargetMode="Externa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hyperlink" Target="https://ec.europa.eu/eurostat/databrowser/view/ext_tec07__custom_7841345/default/table" TargetMode="Externa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hyperlink" Target="https://www.istat.it/it/archivio/207961" TargetMode="Externa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5.xml"/><Relationship Id="rId2" Type="http://schemas.openxmlformats.org/officeDocument/2006/relationships/hyperlink" Target="https://ec.europa.eu/eurostat/databrowser/view/EDUC_UOE_LANG02__custom_7091342/default/table?lang=en" TargetMode="External"/><Relationship Id="rId1" Type="http://schemas.openxmlformats.org/officeDocument/2006/relationships/hyperlink" Target="https://ec.europa.eu/eurostat/databrowser/view/EDUC_UOE_LANG02__custom_7091342/default/table?lang=en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hdl.handle.net/10016/25724" TargetMode="External"/><Relationship Id="rId2" Type="http://schemas.openxmlformats.org/officeDocument/2006/relationships/hyperlink" Target="http://hdl.handle.net/10016/22222" TargetMode="External"/><Relationship Id="rId1" Type="http://schemas.openxmlformats.org/officeDocument/2006/relationships/hyperlink" Target="https://ehes.org/wp/EHES_93.pdf" TargetMode="External"/><Relationship Id="rId6" Type="http://schemas.openxmlformats.org/officeDocument/2006/relationships/drawing" Target="../drawings/drawing5.xml"/><Relationship Id="rId5" Type="http://schemas.openxmlformats.org/officeDocument/2006/relationships/hyperlink" Target="http://www.uc3m.es/tradehist_db" TargetMode="External"/><Relationship Id="rId4" Type="http://schemas.openxmlformats.org/officeDocument/2006/relationships/hyperlink" Target="https://www.uc3m.es/tradehist_db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s://www.google.com/url?sa=t&amp;rct=j&amp;q=&amp;esrc=s&amp;source=web&amp;cd=&amp;cad=rja&amp;uact=8&amp;ved=2ahUKEwiUrOndgrfvAhVKVhoKHcNkA_UQFjADegQIBBAD&amp;url=http%3A%2F%2Fwww.bancaditalia.it%2Fstatistiche%2Ftematiche%2Fstat-storiche%2Fstat-storiche-economia%2FSerie_1862_1950_v2018.zip%3Flanguage_id%3D1&amp;usg=AOvVaw3-6UJHLroUKpb4zUUIfOki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s://www.bancaditalia.it/statistiche/tematiche/stat-storiche/stat-storiche-microdati/Trade_1862_1950_FTVSN_Bankit.zip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https://www.bancaditalia.it/pubblicazioni/quaderni-storia/2011-0016/index.html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8"/>
  <sheetViews>
    <sheetView showGridLines="0" tabSelected="1" zoomScale="135" zoomScaleNormal="32" workbookViewId="0">
      <selection activeCell="B2" sqref="B2"/>
    </sheetView>
  </sheetViews>
  <sheetFormatPr baseColWidth="10" defaultColWidth="8.1640625" defaultRowHeight="13"/>
  <cols>
    <col min="1" max="1" width="3.33203125" style="25" customWidth="1"/>
    <col min="2" max="2" width="15" style="26" customWidth="1"/>
    <col min="3" max="3" width="199.5" style="27" customWidth="1"/>
    <col min="4" max="4" width="8.1640625" style="25" customWidth="1"/>
    <col min="5" max="16384" width="8.1640625" style="25"/>
  </cols>
  <sheetData>
    <row r="1" spans="1:3" ht="51" customHeight="1">
      <c r="C1" s="25"/>
    </row>
    <row r="2" spans="1:3" ht="24.5" customHeight="1">
      <c r="C2" s="37" t="s">
        <v>918</v>
      </c>
    </row>
    <row r="3" spans="1:3">
      <c r="A3" s="38" t="s">
        <v>1013</v>
      </c>
      <c r="B3" s="39"/>
      <c r="C3" s="40"/>
    </row>
    <row r="4" spans="1:3" ht="14">
      <c r="A4" s="41"/>
      <c r="B4" s="44" t="s">
        <v>988</v>
      </c>
      <c r="C4" s="45" t="s">
        <v>989</v>
      </c>
    </row>
    <row r="5" spans="1:3" ht="14">
      <c r="A5" s="41"/>
      <c r="B5" s="44" t="s">
        <v>993</v>
      </c>
      <c r="C5" s="364" t="s">
        <v>991</v>
      </c>
    </row>
    <row r="6" spans="1:3">
      <c r="A6" s="41"/>
      <c r="B6" s="44" t="s">
        <v>997</v>
      </c>
      <c r="C6" s="46" t="s">
        <v>996</v>
      </c>
    </row>
    <row r="7" spans="1:3" ht="14">
      <c r="A7" s="41"/>
      <c r="B7" s="44" t="s">
        <v>998</v>
      </c>
      <c r="C7" s="47" t="s">
        <v>992</v>
      </c>
    </row>
    <row r="8" spans="1:3" ht="14">
      <c r="A8" s="42" t="s">
        <v>994</v>
      </c>
      <c r="B8" s="44"/>
      <c r="C8" s="382" t="s">
        <v>999</v>
      </c>
    </row>
    <row r="9" spans="1:3" ht="14">
      <c r="A9" s="43"/>
      <c r="B9" s="48" t="s">
        <v>995</v>
      </c>
      <c r="C9" s="49" t="s">
        <v>990</v>
      </c>
    </row>
    <row r="10" spans="1:3" ht="14">
      <c r="B10" s="36"/>
      <c r="C10" s="1"/>
    </row>
    <row r="11" spans="1:3" s="35" customFormat="1" ht="17">
      <c r="B11" s="50" t="s">
        <v>771</v>
      </c>
      <c r="C11" s="34" t="s">
        <v>812</v>
      </c>
    </row>
    <row r="12" spans="1:3" s="28" customFormat="1" ht="22.5" customHeight="1">
      <c r="B12" s="51">
        <v>1</v>
      </c>
      <c r="C12" s="31" t="s">
        <v>764</v>
      </c>
    </row>
    <row r="13" spans="1:3" s="28" customFormat="1" ht="22.5" customHeight="1">
      <c r="B13" s="51">
        <v>2</v>
      </c>
      <c r="C13" s="31" t="s">
        <v>765</v>
      </c>
    </row>
    <row r="14" spans="1:3" s="28" customFormat="1" ht="22.5" customHeight="1">
      <c r="B14" s="51">
        <v>3</v>
      </c>
      <c r="C14" s="31" t="s">
        <v>766</v>
      </c>
    </row>
    <row r="15" spans="1:3" s="28" customFormat="1" ht="22.5" customHeight="1">
      <c r="B15" s="51">
        <v>4</v>
      </c>
      <c r="C15" s="31" t="s">
        <v>767</v>
      </c>
    </row>
    <row r="16" spans="1:3" s="28" customFormat="1" ht="22.5" customHeight="1">
      <c r="B16" s="51">
        <v>5</v>
      </c>
      <c r="C16" s="31" t="s">
        <v>768</v>
      </c>
    </row>
    <row r="17" spans="2:3" s="28" customFormat="1" ht="22.5" customHeight="1">
      <c r="B17" s="51">
        <v>6</v>
      </c>
      <c r="C17" s="31" t="s">
        <v>769</v>
      </c>
    </row>
    <row r="18" spans="2:3" s="28" customFormat="1" ht="22.5" customHeight="1">
      <c r="B18" s="51">
        <v>7</v>
      </c>
      <c r="C18" s="31" t="s">
        <v>770</v>
      </c>
    </row>
    <row r="19" spans="2:3" s="28" customFormat="1" ht="22.5" customHeight="1">
      <c r="B19" s="51">
        <v>8</v>
      </c>
      <c r="C19" s="31" t="s">
        <v>938</v>
      </c>
    </row>
    <row r="20" spans="2:3" s="28" customFormat="1" ht="22.5" customHeight="1">
      <c r="B20" s="51">
        <v>9</v>
      </c>
      <c r="C20" s="31" t="s">
        <v>859</v>
      </c>
    </row>
    <row r="21" spans="2:3" s="28" customFormat="1" ht="22.5" customHeight="1">
      <c r="B21" s="51">
        <v>10</v>
      </c>
      <c r="C21" s="31" t="s">
        <v>860</v>
      </c>
    </row>
    <row r="22" spans="2:3" s="28" customFormat="1" ht="22.5" customHeight="1">
      <c r="B22" s="51">
        <v>11</v>
      </c>
      <c r="C22" s="31" t="s">
        <v>861</v>
      </c>
    </row>
    <row r="23" spans="2:3" s="28" customFormat="1" ht="22.5" customHeight="1">
      <c r="B23" s="51">
        <v>12</v>
      </c>
      <c r="C23" s="31" t="s">
        <v>862</v>
      </c>
    </row>
    <row r="24" spans="2:3" s="28" customFormat="1" ht="22.5" customHeight="1">
      <c r="B24" s="51">
        <v>13</v>
      </c>
      <c r="C24" s="31" t="s">
        <v>820</v>
      </c>
    </row>
    <row r="25" spans="2:3" s="28" customFormat="1" ht="22.5" customHeight="1">
      <c r="B25" s="51">
        <v>14</v>
      </c>
      <c r="C25" s="31" t="s">
        <v>863</v>
      </c>
    </row>
    <row r="26" spans="2:3" s="28" customFormat="1" ht="22.5" customHeight="1">
      <c r="B26" s="51">
        <v>15</v>
      </c>
      <c r="C26" s="31" t="s">
        <v>864</v>
      </c>
    </row>
    <row r="27" spans="2:3" s="28" customFormat="1" ht="22.5" customHeight="1">
      <c r="B27" s="51">
        <v>16</v>
      </c>
      <c r="C27" s="31" t="s">
        <v>874</v>
      </c>
    </row>
    <row r="28" spans="2:3" s="28" customFormat="1" ht="22.5" customHeight="1">
      <c r="B28" s="51">
        <v>17</v>
      </c>
      <c r="C28" s="31" t="s">
        <v>865</v>
      </c>
    </row>
    <row r="29" spans="2:3" s="28" customFormat="1" ht="22.5" customHeight="1">
      <c r="B29" s="51">
        <v>18</v>
      </c>
      <c r="C29" s="31" t="s">
        <v>876</v>
      </c>
    </row>
    <row r="30" spans="2:3" s="28" customFormat="1" ht="22.5" customHeight="1">
      <c r="B30" s="51">
        <v>19</v>
      </c>
      <c r="C30" s="31" t="s">
        <v>939</v>
      </c>
    </row>
    <row r="31" spans="2:3" s="28" customFormat="1" ht="22.5" customHeight="1">
      <c r="B31" s="51">
        <v>20</v>
      </c>
      <c r="C31" s="31" t="s">
        <v>880</v>
      </c>
    </row>
    <row r="32" spans="2:3" s="28" customFormat="1" ht="22.5" customHeight="1">
      <c r="B32" s="51">
        <v>21</v>
      </c>
      <c r="C32" s="31" t="s">
        <v>948</v>
      </c>
    </row>
    <row r="33" spans="2:3" s="28" customFormat="1" ht="22.5" customHeight="1">
      <c r="B33" s="51">
        <v>22</v>
      </c>
      <c r="C33" s="31" t="s">
        <v>917</v>
      </c>
    </row>
    <row r="34" spans="2:3" s="28" customFormat="1" ht="22.5" customHeight="1">
      <c r="B34" s="51">
        <v>23</v>
      </c>
      <c r="C34" s="31" t="s">
        <v>897</v>
      </c>
    </row>
    <row r="35" spans="2:3" s="28" customFormat="1" ht="22.5" customHeight="1">
      <c r="B35" s="51">
        <v>24</v>
      </c>
      <c r="C35" s="31" t="s">
        <v>957</v>
      </c>
    </row>
    <row r="36" spans="2:3" s="28" customFormat="1" ht="22.5" customHeight="1">
      <c r="B36" s="51">
        <v>25</v>
      </c>
      <c r="C36" s="31" t="s">
        <v>962</v>
      </c>
    </row>
    <row r="37" spans="2:3" s="28" customFormat="1" ht="22.5" customHeight="1">
      <c r="B37" s="51">
        <v>26</v>
      </c>
      <c r="C37" s="31" t="s">
        <v>937</v>
      </c>
    </row>
    <row r="38" spans="2:3" s="28" customFormat="1" ht="22.5" customHeight="1">
      <c r="B38" s="51">
        <v>27</v>
      </c>
      <c r="C38" s="31" t="s">
        <v>890</v>
      </c>
    </row>
    <row r="39" spans="2:3" s="28" customFormat="1" ht="22.5" customHeight="1">
      <c r="B39" s="51">
        <v>28</v>
      </c>
      <c r="C39" s="31" t="s">
        <v>900</v>
      </c>
    </row>
    <row r="40" spans="2:3" s="28" customFormat="1" ht="22.5" customHeight="1">
      <c r="B40" s="51">
        <v>29</v>
      </c>
      <c r="C40" s="31" t="s">
        <v>987</v>
      </c>
    </row>
    <row r="41" spans="2:3" s="28" customFormat="1" ht="22.5" customHeight="1">
      <c r="B41" s="51">
        <v>30</v>
      </c>
      <c r="C41" s="31" t="s">
        <v>976</v>
      </c>
    </row>
    <row r="42" spans="2:3" s="28" customFormat="1" ht="22.5" customHeight="1">
      <c r="B42" s="51">
        <v>31</v>
      </c>
      <c r="C42" s="31" t="s">
        <v>916</v>
      </c>
    </row>
    <row r="43" spans="2:3" s="28" customFormat="1" ht="22.5" customHeight="1">
      <c r="B43" s="51">
        <v>32</v>
      </c>
      <c r="C43" s="31" t="s">
        <v>915</v>
      </c>
    </row>
    <row r="44" spans="2:3" s="28" customFormat="1" ht="22.5" customHeight="1">
      <c r="B44" s="51">
        <v>33</v>
      </c>
      <c r="C44" s="31" t="s">
        <v>851</v>
      </c>
    </row>
    <row r="45" spans="2:3" s="28" customFormat="1" ht="22.5" customHeight="1">
      <c r="B45" s="51">
        <v>34</v>
      </c>
      <c r="C45" s="31" t="s">
        <v>840</v>
      </c>
    </row>
    <row r="46" spans="2:3" s="28" customFormat="1" ht="33" customHeight="1">
      <c r="B46" s="29"/>
      <c r="C46"/>
    </row>
    <row r="47" spans="2:3" s="28" customFormat="1" ht="33" customHeight="1">
      <c r="B47" s="29"/>
      <c r="C47"/>
    </row>
    <row r="48" spans="2:3" s="28" customFormat="1" ht="33" customHeight="1">
      <c r="B48" s="29"/>
      <c r="C48"/>
    </row>
    <row r="49" spans="2:3" s="28" customFormat="1" ht="33" customHeight="1">
      <c r="B49" s="29"/>
      <c r="C49"/>
    </row>
    <row r="50" spans="2:3" s="28" customFormat="1" ht="33" customHeight="1">
      <c r="B50" s="29"/>
      <c r="C50"/>
    </row>
    <row r="51" spans="2:3" s="28" customFormat="1" ht="33" customHeight="1">
      <c r="B51" s="29"/>
      <c r="C51"/>
    </row>
    <row r="52" spans="2:3" s="28" customFormat="1" ht="33" customHeight="1">
      <c r="B52" s="29"/>
      <c r="C52"/>
    </row>
    <row r="53" spans="2:3" s="28" customFormat="1" ht="33" customHeight="1">
      <c r="B53" s="29"/>
      <c r="C53"/>
    </row>
    <row r="54" spans="2:3" s="28" customFormat="1" ht="33" customHeight="1">
      <c r="B54" s="29"/>
      <c r="C54"/>
    </row>
    <row r="55" spans="2:3" s="28" customFormat="1" ht="33" customHeight="1">
      <c r="B55" s="29"/>
      <c r="C55"/>
    </row>
    <row r="56" spans="2:3" s="28" customFormat="1" ht="33" customHeight="1">
      <c r="B56" s="29"/>
      <c r="C56"/>
    </row>
    <row r="57" spans="2:3" s="28" customFormat="1" ht="33" customHeight="1">
      <c r="B57" s="29"/>
      <c r="C57"/>
    </row>
    <row r="58" spans="2:3" s="28" customFormat="1" ht="33" customHeight="1">
      <c r="B58" s="29"/>
      <c r="C58"/>
    </row>
    <row r="59" spans="2:3" s="28" customFormat="1" ht="33" customHeight="1">
      <c r="B59" s="29"/>
      <c r="C59"/>
    </row>
    <row r="60" spans="2:3" s="28" customFormat="1" ht="33" customHeight="1">
      <c r="B60" s="29"/>
      <c r="C60"/>
    </row>
    <row r="61" spans="2:3" s="28" customFormat="1" ht="33" customHeight="1">
      <c r="B61" s="29"/>
      <c r="C61"/>
    </row>
    <row r="62" spans="2:3" s="28" customFormat="1" ht="33" customHeight="1">
      <c r="B62" s="29"/>
      <c r="C62"/>
    </row>
    <row r="63" spans="2:3" s="28" customFormat="1" ht="33" customHeight="1">
      <c r="B63" s="29"/>
      <c r="C63"/>
    </row>
    <row r="64" spans="2:3" s="28" customFormat="1" ht="33" customHeight="1">
      <c r="B64" s="29"/>
      <c r="C64"/>
    </row>
    <row r="65" spans="2:3" s="28" customFormat="1" ht="33" customHeight="1">
      <c r="B65" s="29"/>
      <c r="C65"/>
    </row>
    <row r="66" spans="2:3" s="28" customFormat="1" ht="33" customHeight="1">
      <c r="B66" s="29"/>
      <c r="C66"/>
    </row>
    <row r="68" spans="2:3">
      <c r="C68" s="30"/>
    </row>
  </sheetData>
  <phoneticPr fontId="1" type="noConversion"/>
  <hyperlinks>
    <hyperlink ref="C12" location="'1'!A1" display="Esportazioni di beni e servizi e saldi in Italia, Francia, Germania, Spagna e Regno Unito. Media anni 2017-2019 e periodo T1:2015-T1:2023 (percentuali del Pil)" xr:uid="{00000000-0004-0000-0000-000000000000}"/>
    <hyperlink ref="C13" location="'2'!A1" display="Italia: apertura internazionale e andamento in volume delle esportazioni. Anni 1861-2021 (esportazioni e importazioni di beni e servizi e saldi in % del Pil; Indici dell'export in volume 1861=100 con deflatori di Pil ed esportazioni)" xr:uid="{00000000-0004-0000-0000-000001000000}"/>
    <hyperlink ref="C14" location="'3'!A1" display="Il commercio estero degli Stati preunitari: valore medio annuo, composizione e rilevanza degli scambi inter-regionali. Periodo 1850-1858 (milioni di euro ai prezzi 2015 e valori percentuali sul totale)" xr:uid="{00000000-0004-0000-0000-000002000000}"/>
    <hyperlink ref="C15" location="'4'!A1" display="Le esportazioni di Italia, Francia, Germania, Spagna e Regno Unito: andamento in volume (sinistra, scala log) e peso dei prodotti primari sul totale (destra). Anni 1861-1938 (milioni di $ ai prezzi del 1913 e valori percentuali)." xr:uid="{00000000-0004-0000-0000-000003000000}"/>
    <hyperlink ref="C16" location="'5'!A1" display="Composizione merceologica delle esportazioni dell’Italia per decennio. Anni 1862-1939 (Percentuali sul totale)" xr:uid="{00000000-0004-0000-0000-000004000000}"/>
    <hyperlink ref="C17" location="'6'!A1" display="Mercati di sbocco delle esportazioni italiane (in alto) e andamento in valore e in volume (in basso). Anni 1862-1943 (quote percentuali; indici base 1862=100 in valore e coi deflatori del Pil e delle esportazioni di beni e servizi)" xr:uid="{00000000-0004-0000-0000-000005000000}"/>
    <hyperlink ref="C18" location="'7'!A1" display="Incidenza degli scambi con le colonie e con economie nella propria sfera d’influenza. Paesi selezionati, anni 1929 e 1938 (% sul totale di esportazioni e importazioni)" xr:uid="{00000000-0004-0000-0000-000006000000}"/>
    <hyperlink ref="C19" location="'8'!A1" display="Figura 8 Composizione merceologica delle importazioni italiane (sinistra) e andamento in valore e in volume (destra). Periodo 1862-1939/42 (quote percentuali; indici 1862=100 a prezzi correnti e coi deflatori di Pil e importazioni di beni e servizi)" xr:uid="{00000000-0004-0000-0000-000007000000}"/>
    <hyperlink ref="C45" location="'34'!A1" display=" Numero di lingue studiate nelle scuole secondarie superiori nei principali paesi europei (sinistra) e lingue studiate più diffuse tra gli studenti dell'Ue27. Anno 2021 (% di alunni)" xr:uid="{00000000-0004-0000-0000-000008000000}"/>
    <hyperlink ref="C44" location="'33'!A1" display="Diffusione dell’italiano, del dialetto e di altre lingue per contesto ed età (sinistra; anni 1995-2015) e quota di residenti di lingua madre non italiana e conoscenza di almeno una lingua straniera per età (destra, anno 2015) (valori percentuali)" xr:uid="{00000000-0004-0000-0000-000009000000}"/>
    <hyperlink ref="C33" location="'22'!A1" display=" Dissomiglianza della struttura dell’export dei Paesi E4 rispetto alla media (sinistra) e contributi settoriali al saldo commerciale dell’Italia (destra). Anni 1990-2021 (punti percentuali e % del Pil) " xr:uid="{00000000-0004-0000-0000-00000A000000}"/>
    <hyperlink ref="C20" location="'9'!A1" display="A) Entrate doganali nel periodo 1862-1913 (incidenza percentuale sulle entrate tributarie e totali). B)  Prezzi al consumo, tassi di cambio e parità economica con sterlina e dollaro USA. Anni 1913-1939" xr:uid="{00000000-0004-0000-0000-00000B000000}"/>
    <hyperlink ref="C21" location="'10'!A1" display="Contributi delle diverse categorie di prodotti al saldo commerciale. Anni 1862-1939 (percentuali del Pil)" xr:uid="{00000000-0004-0000-0000-00000C000000}"/>
    <hyperlink ref="C22" location="'11'!A1" display="Le rimesse degli emigrati e i saldi delle partite correnti di bilancia dei pagamenti: Anni 1862-1939 (saldi netti in % del Pil)" xr:uid="{00000000-0004-0000-0000-00000D000000}"/>
    <hyperlink ref="C23" location="'12'!A1" display="Capitali esteri investiti in Italia, per settore economico e Paese d’origine. Periodo 1886-1911 (valori percentuali)" xr:uid="{00000000-0004-0000-0000-00000E000000}"/>
    <hyperlink ref="C24" location="'13'!A1" display="Composizione percentuale delle esportazioni (sinistra) e delle importazioni (destra) di beni. Anni 1951-1973 (valori percentuali)" xr:uid="{00000000-0004-0000-0000-00000F000000}"/>
    <hyperlink ref="C25" location="'14'!A1" display=" Interscambio di beni in volume (sinistra, scala log) e contributi settoriali al saldo normalizzato della bilancia commerciale (destra). Anni 1951-1973 (indici base 1951=100 e punti percentuali - medie di periodo)" xr:uid="{00000000-0004-0000-0000-000010000000}"/>
    <hyperlink ref="C26" location="'15'!A1" display=" Andamento dell’export nelle maggiori economie europee (sinistra, anni 1953-1970) e quota della CEE sul commercio estero dell'Italia (destra, Anni 1957-1969) (numeri indice da dati in dollari; 1955=100 e valori percentuali)" xr:uid="{00000000-0004-0000-0000-000011000000}"/>
    <hyperlink ref="C28" location="'17'!A1" display="Andamento dell’export nelle maggiori economie europee (sinistra) e saldi dell’interscambio e delle partite correnti dell'Italia (destra), Anni 1970-1992 (indici base 1970=100 da dati in ecu/euro, e % del Pil)" xr:uid="{00000000-0004-0000-0000-000012000000}"/>
    <hyperlink ref="C27" location="'16'!A1" display="Export dell'Italia per Paesi e aree geo-economiche di destinazione (alto) e incidenza sul Pil (basso). Anni 1971-2022 (quote e valori percentuali)" xr:uid="{00000000-0004-0000-0000-000013000000}"/>
    <hyperlink ref="C29" location="'18'!A1" display="Variazioni settoriali e composizione delle esportazioni italiane. Anni 1970-1990/92 (variazioni da dati in euro-lire e valori percentuali)" xr:uid="{00000000-0004-0000-0000-000014000000}"/>
    <hyperlink ref="C31" location="'20'!A1" display="Andamento dell’export nelle maggiori economie europee (sinistra) e saldo della bilancia commerciale italiana. Anni 1991-2022 (indici base 1991=100 da dati in euro, e % del Pil e dell'interscambio complessivo)" xr:uid="{00000000-0004-0000-0000-000015000000}"/>
    <hyperlink ref="C30" location="'19'!A1" display="Quote sulle esportazioni mondiali di beni. Anni 1992-2022. Economie selezionate (punti percentuali)" xr:uid="{00000000-0004-0000-0000-000016000000}"/>
    <hyperlink ref="C38" location="'27'!A1" display="Acquisizioni di cittadinanza ed emigrazione netta di cittadini italiani (sinistra), stranieri residenti e flussi di rimesse e redditi da lavoro (centro), e composizione geografica delle rimesse (destra). Anni 1995-2022" xr:uid="{00000000-0004-0000-0000-000017000000}"/>
    <hyperlink ref="C34" location="'23'!A1" display="L’export di beni e servizi mondiale e dell'Ue27 (sinistra) e le diverse categorie nell’export di servizi mondiale (destra) Anni 2000-2022 (numeri indice base 2000 su dati in dollari e valore in mrd $)" xr:uid="{00000000-0004-0000-0000-000018000000}"/>
    <hyperlink ref="C39" location="'28'!A1" display="Gli stock di Investimenti diretti esteri (IDE) in Italia, Francia, Germania e Spagna: media IDE all'interno e all'estero (sinistra), saldo estero-interno (centro) e quota sul totale mondiale (destra). Anni 1980-2021 e media 2019-2021 (% Pil)" xr:uid="{00000000-0004-0000-0000-000019000000}"/>
    <hyperlink ref="C42" location="'31'!A1" display="Principali paesi di origine delle imprese a controllo estero (sinistra) e di localizzazione delle controllate di imprese italiane (destra). Anno 2020 (quote % di imprese, addetti, fatturato, valore aggiunto e spesa in R&amp;S) " xr:uid="{00000000-0004-0000-0000-00001A000000}"/>
    <hyperlink ref="C43" location="'32'!A1" display="Lingue parlate per età e genere e conoscenza in Italia (sinistra) e livello di conoscenza buono o superiore di almeno una lingua straniera in Italia, Francia, Germania e Spagna (destra). Anno 2016 e totale 2011 (% di individui) " xr:uid="{00000000-0004-0000-0000-00001B000000}"/>
    <hyperlink ref="C4" r:id="rId1" xr:uid="{00000000-0004-0000-0000-00001C000000}"/>
    <hyperlink ref="C37" location="'26'!A1" display="Saldi della bilancia dei servizi per componente (sinistra) e dettaglio sugli scambi di tecnologia (destra). Anni 2005-2022 (mrd €) " xr:uid="{00000000-0004-0000-0000-00001D000000}"/>
    <hyperlink ref="C32" location="'21'!A1" display="Andamenti settoriali dell'export nei Paesi E4. Anni 1991 e 2021 (a sinistra, variazioni % medie annue su valori in euro; a destra, quote percentuali sul totale)" xr:uid="{00000000-0004-0000-0000-00001E000000}"/>
    <hyperlink ref="C35" location="'24'!A1" display="Il commercio internazionale di servizi dei Paesi E4: export in valore (sinistra, indici base 1970=100 su dati in ecu/euro), incidenza (centro, media imp-exp % del Pil) e saldi (destra, % del Pil). Anni 1971-2022  " xr:uid="{00000000-0004-0000-0000-00001F000000}"/>
    <hyperlink ref="C36" location="'25'!A1" display="Composizione dell’export di servizi commerciali dei Paesi E4. Anni 2001-2022 (% sul totale) " xr:uid="{00000000-0004-0000-0000-000020000000}"/>
    <hyperlink ref="C41" location="'30'!A1" display="Quote delle imprese a controllo estero sul commercio internazionale dei Paesi E4 (sinistra) e sulle principali variabili economiche in Italia (destra). Anni 2021 e 2004-2020 (% sul totale)" xr:uid="{00000000-0004-0000-0000-000021000000}"/>
    <hyperlink ref="C40" location="'29'!A1" display="Distribuzione geografica e settoriale dello stock di investimenti diretti all'estero dei Paesi E4. Anni 2021 e 2020 (% sul totale; il dato settoriale esclude gli investimenti immobiliari privati)" xr:uid="{00000000-0004-0000-0000-000022000000}"/>
    <hyperlink ref="C8" r:id="rId2" xr:uid="{00000000-0004-0000-0000-000023000000}"/>
    <hyperlink ref="C5" r:id="rId3" xr:uid="{00000000-0004-0000-0000-000024000000}"/>
  </hyperlinks>
  <pageMargins left="0.7" right="0.7" top="0.75" bottom="0.75" header="0.3" footer="0.3"/>
  <pageSetup paperSize="9" orientation="portrait"/>
  <drawing r:id="rId4"/>
  <tableParts count="1"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327"/>
  <sheetViews>
    <sheetView workbookViewId="0"/>
  </sheetViews>
  <sheetFormatPr baseColWidth="10" defaultColWidth="10.5" defaultRowHeight="13"/>
  <cols>
    <col min="1" max="1" width="5.33203125" style="3" customWidth="1"/>
    <col min="2" max="2" width="15.5" style="3" customWidth="1"/>
    <col min="3" max="3" width="10.5" style="3" customWidth="1"/>
    <col min="4" max="16384" width="10.5" style="3"/>
  </cols>
  <sheetData>
    <row r="1" spans="1:10">
      <c r="A1" s="52" t="s">
        <v>986</v>
      </c>
    </row>
    <row r="3" spans="1:10">
      <c r="B3" s="209" t="s">
        <v>984</v>
      </c>
    </row>
    <row r="4" spans="1:10">
      <c r="E4" s="10" t="s">
        <v>741</v>
      </c>
      <c r="F4" s="10"/>
      <c r="G4" s="10"/>
      <c r="H4" s="10"/>
    </row>
    <row r="5" spans="1:10" ht="56">
      <c r="B5" s="2" t="s">
        <v>276</v>
      </c>
      <c r="C5" s="2" t="s">
        <v>279</v>
      </c>
      <c r="D5" s="2" t="s">
        <v>280</v>
      </c>
      <c r="E5" s="329" t="s">
        <v>277</v>
      </c>
      <c r="F5" s="329" t="s">
        <v>278</v>
      </c>
      <c r="G5" s="329" t="s">
        <v>281</v>
      </c>
      <c r="H5" s="329"/>
    </row>
    <row r="6" spans="1:10" ht="28">
      <c r="B6" s="2" t="s">
        <v>282</v>
      </c>
      <c r="C6" s="5">
        <v>13.9</v>
      </c>
      <c r="D6" s="5">
        <v>11.5</v>
      </c>
      <c r="E6" s="10">
        <v>307.60000000000002</v>
      </c>
      <c r="F6" s="9">
        <v>61.52</v>
      </c>
      <c r="G6" s="225">
        <v>3.4298693989881199</v>
      </c>
      <c r="H6" s="330"/>
    </row>
    <row r="7" spans="1:10" ht="28">
      <c r="A7" s="177"/>
      <c r="B7" s="2" t="s">
        <v>283</v>
      </c>
      <c r="C7" s="5">
        <v>10.8</v>
      </c>
      <c r="D7" s="5">
        <v>9.3000000000000007</v>
      </c>
      <c r="E7" s="10">
        <v>377.89</v>
      </c>
      <c r="F7" s="9">
        <v>75.578000000000003</v>
      </c>
      <c r="G7" s="225">
        <v>3.9001732622606</v>
      </c>
      <c r="H7" s="330"/>
    </row>
    <row r="8" spans="1:10" ht="28">
      <c r="B8" s="2" t="s">
        <v>284</v>
      </c>
      <c r="C8" s="5">
        <v>10.4</v>
      </c>
      <c r="D8" s="5">
        <v>9.5</v>
      </c>
      <c r="E8" s="10">
        <v>490.43</v>
      </c>
      <c r="F8" s="9">
        <v>98.085999999999999</v>
      </c>
      <c r="G8" s="225">
        <v>4.4957951584084901</v>
      </c>
      <c r="H8" s="330"/>
    </row>
    <row r="9" spans="1:10" ht="28">
      <c r="B9" s="2" t="s">
        <v>285</v>
      </c>
      <c r="C9" s="5">
        <v>12</v>
      </c>
      <c r="D9" s="5">
        <v>10.5</v>
      </c>
      <c r="E9" s="10">
        <v>627.67999999999995</v>
      </c>
      <c r="F9" s="9">
        <v>125.536</v>
      </c>
      <c r="G9" s="225">
        <v>5.5533104448061303</v>
      </c>
      <c r="H9" s="330"/>
    </row>
    <row r="10" spans="1:10" ht="28">
      <c r="B10" s="2" t="s">
        <v>286</v>
      </c>
      <c r="C10" s="5">
        <v>16.600000000000001</v>
      </c>
      <c r="D10" s="5">
        <v>14.8</v>
      </c>
      <c r="E10" s="10">
        <v>1059.93</v>
      </c>
      <c r="F10" s="9">
        <v>211.98599999999999</v>
      </c>
      <c r="G10" s="225">
        <v>9.1086839380098308</v>
      </c>
      <c r="H10" s="330"/>
    </row>
    <row r="11" spans="1:10" ht="28">
      <c r="B11" s="2" t="s">
        <v>287</v>
      </c>
      <c r="C11" s="5">
        <v>19.2</v>
      </c>
      <c r="D11" s="5">
        <v>17.2</v>
      </c>
      <c r="E11" s="10">
        <v>1218.33</v>
      </c>
      <c r="F11" s="9">
        <v>243.666</v>
      </c>
      <c r="G11" s="225">
        <v>9.8835392448430905</v>
      </c>
      <c r="H11" s="330"/>
    </row>
    <row r="12" spans="1:10" ht="28">
      <c r="B12" s="2" t="s">
        <v>288</v>
      </c>
      <c r="C12" s="5">
        <v>18.5</v>
      </c>
      <c r="D12" s="5">
        <v>16.2</v>
      </c>
      <c r="E12" s="10">
        <v>1202.04</v>
      </c>
      <c r="F12" s="9">
        <v>240.40799999999999</v>
      </c>
      <c r="G12" s="225">
        <v>9.7593465098585206</v>
      </c>
      <c r="H12" s="330"/>
    </row>
    <row r="13" spans="1:10" ht="28">
      <c r="B13" s="2" t="s">
        <v>289</v>
      </c>
      <c r="C13" s="5">
        <v>18</v>
      </c>
      <c r="D13" s="5">
        <v>15.9</v>
      </c>
      <c r="E13" s="10">
        <v>1242.75</v>
      </c>
      <c r="F13" s="9">
        <v>248.55</v>
      </c>
      <c r="G13" s="225">
        <v>9.1315887120624595</v>
      </c>
      <c r="H13" s="330"/>
    </row>
    <row r="14" spans="1:10" ht="28">
      <c r="B14" s="2" t="s">
        <v>290</v>
      </c>
      <c r="C14" s="5">
        <v>17.8</v>
      </c>
      <c r="D14" s="5">
        <v>15.7</v>
      </c>
      <c r="E14" s="10">
        <v>1350.58</v>
      </c>
      <c r="F14" s="9">
        <v>270.11599999999999</v>
      </c>
      <c r="G14" s="225">
        <v>8.4580089677024102</v>
      </c>
      <c r="H14" s="330"/>
      <c r="J14" s="3" t="s">
        <v>752</v>
      </c>
    </row>
    <row r="15" spans="1:10" ht="28">
      <c r="B15" s="2" t="s">
        <v>291</v>
      </c>
      <c r="C15" s="5">
        <v>19</v>
      </c>
      <c r="D15" s="5">
        <v>16.899999999999999</v>
      </c>
      <c r="E15" s="10">
        <v>1658.55</v>
      </c>
      <c r="F15" s="9">
        <v>331.71</v>
      </c>
      <c r="G15" s="225">
        <v>8.1442276600427395</v>
      </c>
      <c r="H15" s="330"/>
      <c r="J15" s="19" t="s">
        <v>753</v>
      </c>
    </row>
    <row r="16" spans="1:10" ht="28">
      <c r="B16" s="2" t="s">
        <v>292</v>
      </c>
      <c r="C16" s="5">
        <v>20.3</v>
      </c>
      <c r="D16" s="5">
        <v>18</v>
      </c>
      <c r="E16" s="10">
        <v>412.61</v>
      </c>
      <c r="F16" s="9">
        <v>412.61</v>
      </c>
      <c r="G16" s="225">
        <v>1.71813043779186</v>
      </c>
      <c r="H16" s="330"/>
    </row>
    <row r="17" spans="2:8">
      <c r="B17" s="3" t="s">
        <v>293</v>
      </c>
      <c r="C17" s="5">
        <v>16.600000000000001</v>
      </c>
      <c r="D17" s="5">
        <v>14.6</v>
      </c>
      <c r="E17" s="10">
        <v>9948.91</v>
      </c>
      <c r="F17" s="10"/>
      <c r="G17" s="225" t="e">
        <v>#DIV/0!</v>
      </c>
      <c r="H17" s="330"/>
    </row>
    <row r="21" spans="2:8">
      <c r="B21" s="209" t="s">
        <v>1002</v>
      </c>
    </row>
    <row r="23" spans="2:8" ht="28">
      <c r="C23" s="2" t="s">
        <v>754</v>
      </c>
      <c r="D23" s="2" t="s">
        <v>755</v>
      </c>
      <c r="E23" s="2" t="s">
        <v>756</v>
      </c>
      <c r="F23" s="2" t="s">
        <v>757</v>
      </c>
      <c r="G23" s="2" t="s">
        <v>758</v>
      </c>
    </row>
    <row r="24" spans="2:8">
      <c r="B24" s="3">
        <v>1913</v>
      </c>
      <c r="C24" s="3">
        <v>100</v>
      </c>
      <c r="D24" s="3">
        <v>25.48</v>
      </c>
      <c r="E24" s="3">
        <v>25.68</v>
      </c>
      <c r="F24" s="3">
        <v>5.24</v>
      </c>
      <c r="G24" s="3">
        <v>5.25</v>
      </c>
    </row>
    <row r="25" spans="2:8">
      <c r="B25" s="3">
        <v>1914</v>
      </c>
      <c r="C25" s="3">
        <v>99.61</v>
      </c>
      <c r="D25" s="3">
        <v>24.41</v>
      </c>
      <c r="E25" s="3">
        <v>25.28</v>
      </c>
      <c r="F25" s="3">
        <v>5.15</v>
      </c>
      <c r="G25" s="3">
        <v>5.23</v>
      </c>
    </row>
    <row r="26" spans="2:8">
      <c r="B26" s="3">
        <v>1915</v>
      </c>
      <c r="C26" s="3">
        <v>115.43</v>
      </c>
      <c r="D26" s="3">
        <v>24.74</v>
      </c>
      <c r="E26" s="3">
        <v>29.21</v>
      </c>
      <c r="F26" s="3">
        <v>6.7</v>
      </c>
      <c r="G26" s="3">
        <v>6.06</v>
      </c>
    </row>
    <row r="27" spans="2:8">
      <c r="B27" s="3">
        <v>1916</v>
      </c>
      <c r="C27" s="3">
        <v>124.95</v>
      </c>
      <c r="D27" s="3">
        <v>28.61</v>
      </c>
      <c r="E27" s="3">
        <v>31.27</v>
      </c>
      <c r="F27" s="3">
        <v>7.9</v>
      </c>
      <c r="G27" s="3">
        <v>6.56</v>
      </c>
    </row>
    <row r="28" spans="2:8">
      <c r="B28" s="3">
        <v>1917</v>
      </c>
      <c r="C28" s="3">
        <v>143.61000000000001</v>
      </c>
      <c r="D28" s="3">
        <v>32.159999999999997</v>
      </c>
      <c r="E28" s="3">
        <v>35.28</v>
      </c>
      <c r="F28" s="3">
        <v>8.5399999999999991</v>
      </c>
      <c r="G28" s="3">
        <v>7.54</v>
      </c>
    </row>
    <row r="29" spans="2:8">
      <c r="B29" s="3">
        <v>1918</v>
      </c>
      <c r="C29" s="3">
        <v>149.71</v>
      </c>
      <c r="D29" s="3">
        <v>44.16</v>
      </c>
      <c r="E29" s="3">
        <v>37.6</v>
      </c>
      <c r="F29" s="3">
        <v>12</v>
      </c>
      <c r="G29" s="3">
        <v>7.86</v>
      </c>
    </row>
    <row r="30" spans="2:8">
      <c r="B30" s="3">
        <v>1919</v>
      </c>
      <c r="C30" s="3">
        <v>167.62</v>
      </c>
      <c r="D30" s="3">
        <v>45.05</v>
      </c>
      <c r="E30" s="3">
        <v>41.54</v>
      </c>
      <c r="F30" s="3">
        <v>12</v>
      </c>
      <c r="G30" s="3">
        <v>8.8000000000000007</v>
      </c>
    </row>
    <row r="31" spans="2:8">
      <c r="B31" s="3">
        <v>1920</v>
      </c>
      <c r="C31" s="3">
        <v>402.47</v>
      </c>
      <c r="D31" s="3">
        <v>48.97</v>
      </c>
      <c r="E31" s="3">
        <v>77.459999999999994</v>
      </c>
      <c r="F31" s="3">
        <v>13.99</v>
      </c>
      <c r="G31" s="3">
        <v>21.13</v>
      </c>
    </row>
    <row r="32" spans="2:8">
      <c r="B32" s="3">
        <v>1921</v>
      </c>
      <c r="C32" s="3">
        <v>450.08</v>
      </c>
      <c r="D32" s="3">
        <v>69.92</v>
      </c>
      <c r="E32" s="3">
        <v>91.19</v>
      </c>
      <c r="F32" s="3">
        <v>20</v>
      </c>
      <c r="G32" s="3">
        <v>23.63</v>
      </c>
    </row>
    <row r="33" spans="2:7">
      <c r="B33" s="3">
        <v>1922</v>
      </c>
      <c r="C33" s="3">
        <v>403.99</v>
      </c>
      <c r="D33" s="3">
        <v>87.4</v>
      </c>
      <c r="E33" s="3">
        <v>93.74</v>
      </c>
      <c r="F33" s="3">
        <v>21</v>
      </c>
      <c r="G33" s="3">
        <v>21.21</v>
      </c>
    </row>
    <row r="34" spans="2:7">
      <c r="B34" s="3">
        <v>1923</v>
      </c>
      <c r="C34" s="3">
        <v>415.8</v>
      </c>
      <c r="D34" s="3">
        <v>88.19</v>
      </c>
      <c r="E34" s="3">
        <v>99.64</v>
      </c>
      <c r="F34" s="3">
        <v>20</v>
      </c>
      <c r="G34" s="3">
        <v>21.83</v>
      </c>
    </row>
    <row r="35" spans="2:7">
      <c r="B35" s="3">
        <v>1924</v>
      </c>
      <c r="C35" s="3">
        <v>437.89</v>
      </c>
      <c r="D35" s="3">
        <v>83.8</v>
      </c>
      <c r="E35" s="3">
        <v>101.43</v>
      </c>
      <c r="F35" s="3">
        <v>20.38</v>
      </c>
      <c r="G35" s="3">
        <v>22.99</v>
      </c>
    </row>
    <row r="36" spans="2:7">
      <c r="B36" s="3">
        <v>1925</v>
      </c>
      <c r="C36" s="3">
        <v>479.61</v>
      </c>
      <c r="D36" s="3">
        <v>98.12</v>
      </c>
      <c r="E36" s="3">
        <v>121.15</v>
      </c>
      <c r="F36" s="3">
        <v>21.65</v>
      </c>
      <c r="G36" s="3">
        <v>25.18</v>
      </c>
    </row>
    <row r="37" spans="2:7">
      <c r="B37" s="3">
        <v>1926</v>
      </c>
      <c r="C37" s="3">
        <v>493.89</v>
      </c>
      <c r="D37" s="3">
        <v>107.6</v>
      </c>
      <c r="E37" s="3">
        <v>124.87</v>
      </c>
      <c r="F37" s="3">
        <v>22.87</v>
      </c>
      <c r="G37" s="3">
        <v>25.93</v>
      </c>
    </row>
    <row r="38" spans="2:7">
      <c r="B38" s="3">
        <v>1927</v>
      </c>
      <c r="C38" s="3">
        <v>373.52</v>
      </c>
      <c r="D38" s="3">
        <v>94.56</v>
      </c>
      <c r="E38" s="3">
        <v>95.77</v>
      </c>
      <c r="F38" s="3">
        <v>20.14</v>
      </c>
      <c r="G38" s="3">
        <v>19.61</v>
      </c>
    </row>
    <row r="39" spans="2:7">
      <c r="B39" s="3">
        <v>1928</v>
      </c>
      <c r="C39" s="3">
        <v>362.27</v>
      </c>
      <c r="D39" s="3">
        <v>92.26</v>
      </c>
      <c r="E39" s="3">
        <v>92.55</v>
      </c>
      <c r="F39" s="3">
        <v>19.22</v>
      </c>
      <c r="G39" s="3">
        <v>19.02</v>
      </c>
    </row>
    <row r="40" spans="2:7">
      <c r="B40" s="3">
        <v>1929</v>
      </c>
      <c r="C40" s="3">
        <v>363.61</v>
      </c>
      <c r="D40" s="3">
        <v>90.45</v>
      </c>
      <c r="E40" s="3">
        <v>92.79</v>
      </c>
      <c r="F40" s="3">
        <v>18.600000000000001</v>
      </c>
      <c r="G40" s="3">
        <v>19.09</v>
      </c>
    </row>
    <row r="41" spans="2:7">
      <c r="B41" s="3">
        <v>1930</v>
      </c>
      <c r="C41" s="3">
        <v>363.61</v>
      </c>
      <c r="D41" s="3">
        <v>92.49</v>
      </c>
      <c r="E41" s="3">
        <v>92.83</v>
      </c>
      <c r="F41" s="3">
        <v>18.36</v>
      </c>
      <c r="G41" s="3">
        <v>19.09</v>
      </c>
    </row>
    <row r="42" spans="2:7">
      <c r="B42" s="3">
        <v>1931</v>
      </c>
      <c r="C42" s="3">
        <v>365.13</v>
      </c>
      <c r="D42" s="3">
        <v>91.91</v>
      </c>
      <c r="E42" s="3">
        <v>86.19</v>
      </c>
      <c r="F42" s="3">
        <v>19</v>
      </c>
      <c r="G42" s="3">
        <v>19.170000000000002</v>
      </c>
    </row>
    <row r="43" spans="2:7">
      <c r="B43" s="3">
        <v>1932</v>
      </c>
      <c r="C43" s="3">
        <v>370.84</v>
      </c>
      <c r="D43" s="3">
        <v>87.96</v>
      </c>
      <c r="E43" s="3">
        <v>68.48</v>
      </c>
      <c r="F43" s="3">
        <v>20</v>
      </c>
      <c r="G43" s="3">
        <v>19.47</v>
      </c>
    </row>
    <row r="44" spans="2:7">
      <c r="B44" s="3">
        <v>1933</v>
      </c>
      <c r="C44" s="3">
        <v>326.86</v>
      </c>
      <c r="D44" s="3">
        <v>80.13</v>
      </c>
      <c r="E44" s="3">
        <v>63.82</v>
      </c>
      <c r="F44" s="3">
        <v>17.87</v>
      </c>
      <c r="G44" s="3">
        <v>15.53</v>
      </c>
    </row>
    <row r="45" spans="2:7">
      <c r="B45" s="3">
        <v>1934</v>
      </c>
      <c r="C45" s="3">
        <v>376.06</v>
      </c>
      <c r="D45" s="3">
        <v>76.209999999999994</v>
      </c>
      <c r="E45" s="3">
        <v>58.93</v>
      </c>
      <c r="F45" s="3">
        <v>15.38</v>
      </c>
      <c r="G45" s="3">
        <v>11.68</v>
      </c>
    </row>
    <row r="46" spans="2:7">
      <c r="B46" s="3">
        <v>1935</v>
      </c>
      <c r="C46" s="3">
        <v>391.22</v>
      </c>
      <c r="D46" s="3">
        <v>82.96</v>
      </c>
      <c r="E46" s="3">
        <v>59.42</v>
      </c>
      <c r="F46" s="3">
        <v>15.84</v>
      </c>
      <c r="G46" s="3">
        <v>12.13</v>
      </c>
    </row>
    <row r="47" spans="2:7">
      <c r="B47" s="3">
        <v>1936</v>
      </c>
      <c r="C47" s="3">
        <v>458.62</v>
      </c>
      <c r="D47" s="3">
        <v>87.65</v>
      </c>
      <c r="E47" s="3">
        <v>70.23</v>
      </c>
      <c r="F47" s="3">
        <v>17.559999999999999</v>
      </c>
      <c r="G47" s="3">
        <v>14.22</v>
      </c>
    </row>
    <row r="48" spans="2:7">
      <c r="B48" s="3">
        <v>1937</v>
      </c>
      <c r="C48" s="3">
        <v>612.79</v>
      </c>
      <c r="D48" s="3">
        <v>83.75</v>
      </c>
      <c r="E48" s="3">
        <v>93.91</v>
      </c>
      <c r="F48" s="3">
        <v>19.18</v>
      </c>
      <c r="G48" s="3">
        <v>19</v>
      </c>
    </row>
    <row r="49" spans="2:9">
      <c r="B49" s="3">
        <v>1938</v>
      </c>
      <c r="C49" s="3">
        <v>612.79</v>
      </c>
      <c r="D49" s="3">
        <v>101.77</v>
      </c>
      <c r="E49" s="3">
        <v>92.97</v>
      </c>
      <c r="F49" s="3">
        <v>22.53</v>
      </c>
      <c r="G49" s="3">
        <v>19</v>
      </c>
      <c r="I49" s="3" t="s">
        <v>760</v>
      </c>
    </row>
    <row r="50" spans="2:9">
      <c r="B50" s="3">
        <v>1939</v>
      </c>
      <c r="C50" s="3">
        <v>620.21</v>
      </c>
      <c r="D50" s="3">
        <v>104.44</v>
      </c>
      <c r="E50" s="3">
        <v>85.44</v>
      </c>
      <c r="F50" s="3">
        <v>23.95</v>
      </c>
      <c r="G50" s="3">
        <v>19.23</v>
      </c>
    </row>
    <row r="51" spans="2:9">
      <c r="I51" s="19" t="s">
        <v>759</v>
      </c>
    </row>
    <row r="52" spans="2:9">
      <c r="I52" s="3" t="s">
        <v>761</v>
      </c>
    </row>
    <row r="60" spans="2:9">
      <c r="B60" s="331"/>
    </row>
    <row r="62" spans="2:9">
      <c r="B62" s="331"/>
    </row>
    <row r="82" spans="2:2">
      <c r="B82" s="331"/>
    </row>
    <row r="85" spans="2:2">
      <c r="B85" s="331"/>
    </row>
    <row r="88" spans="2:2">
      <c r="B88" s="331"/>
    </row>
    <row r="91" spans="2:2">
      <c r="B91" s="331"/>
    </row>
    <row r="95" spans="2:2">
      <c r="B95" s="331"/>
    </row>
    <row r="98" spans="2:2">
      <c r="B98" s="331"/>
    </row>
    <row r="102" spans="2:2">
      <c r="B102" s="331"/>
    </row>
    <row r="104" spans="2:2">
      <c r="B104" s="331"/>
    </row>
    <row r="106" spans="2:2">
      <c r="B106" s="331"/>
    </row>
    <row r="109" spans="2:2">
      <c r="B109" s="331"/>
    </row>
    <row r="114" spans="2:2">
      <c r="B114" s="331"/>
    </row>
    <row r="127" spans="2:2">
      <c r="B127" s="331"/>
    </row>
    <row r="129" spans="2:2">
      <c r="B129" s="331"/>
    </row>
    <row r="131" spans="2:2">
      <c r="B131" s="331"/>
    </row>
    <row r="132" spans="2:2">
      <c r="B132" s="331"/>
    </row>
    <row r="133" spans="2:2">
      <c r="B133" s="331"/>
    </row>
    <row r="147" spans="2:2">
      <c r="B147" s="331"/>
    </row>
    <row r="152" spans="2:2">
      <c r="B152" s="331"/>
    </row>
    <row r="156" spans="2:2">
      <c r="B156" s="331"/>
    </row>
    <row r="161" spans="2:2">
      <c r="B161" s="331"/>
    </row>
    <row r="169" spans="2:2">
      <c r="B169" s="331"/>
    </row>
    <row r="171" spans="2:2">
      <c r="B171" s="331"/>
    </row>
    <row r="186" spans="2:2">
      <c r="B186" s="331"/>
    </row>
    <row r="206" spans="2:2">
      <c r="B206" s="331"/>
    </row>
    <row r="215" spans="2:2">
      <c r="B215" s="331"/>
    </row>
    <row r="217" spans="2:2">
      <c r="B217" s="331"/>
    </row>
    <row r="218" spans="2:2">
      <c r="B218" s="331"/>
    </row>
    <row r="219" spans="2:2">
      <c r="B219" s="331"/>
    </row>
    <row r="220" spans="2:2">
      <c r="B220" s="331"/>
    </row>
    <row r="222" spans="2:2">
      <c r="B222" s="331"/>
    </row>
    <row r="223" spans="2:2">
      <c r="B223" s="331"/>
    </row>
    <row r="224" spans="2:2">
      <c r="B224" s="331"/>
    </row>
    <row r="228" spans="2:2">
      <c r="B228" s="331"/>
    </row>
    <row r="231" spans="2:2">
      <c r="B231" s="331"/>
    </row>
    <row r="235" spans="2:2">
      <c r="B235" s="331"/>
    </row>
    <row r="245" spans="2:2">
      <c r="B245" s="331"/>
    </row>
    <row r="246" spans="2:2">
      <c r="B246" s="331"/>
    </row>
    <row r="247" spans="2:2">
      <c r="B247" s="331"/>
    </row>
    <row r="306" spans="2:2">
      <c r="B306" s="331"/>
    </row>
    <row r="310" spans="2:2">
      <c r="B310" s="331"/>
    </row>
    <row r="318" spans="2:2">
      <c r="B318" s="331"/>
    </row>
    <row r="319" spans="2:2">
      <c r="B319" s="331"/>
    </row>
    <row r="321" spans="2:2">
      <c r="B321" s="331"/>
    </row>
    <row r="325" spans="2:2">
      <c r="B325" s="331"/>
    </row>
    <row r="326" spans="2:2">
      <c r="B326" s="331"/>
    </row>
    <row r="327" spans="2:2">
      <c r="B327" s="331"/>
    </row>
  </sheetData>
  <phoneticPr fontId="1" type="noConversion"/>
  <hyperlinks>
    <hyperlink ref="J15" r:id="rId1" xr:uid="{00000000-0004-0000-0900-000000000000}"/>
    <hyperlink ref="I51" r:id="rId2" xr:uid="{00000000-0004-0000-0900-000001000000}"/>
    <hyperlink ref="A1" location="INDICE!A1" display="Torna all'indice" xr:uid="{00000000-0004-0000-0900-000002000000}"/>
  </hyperlinks>
  <pageMargins left="0.7" right="0.7" top="0.75" bottom="0.75" header="0.3" footer="0.3"/>
  <pageSetup paperSize="9" orientation="portrait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L19"/>
  <sheetViews>
    <sheetView workbookViewId="0"/>
  </sheetViews>
  <sheetFormatPr baseColWidth="10" defaultColWidth="10.83203125" defaultRowHeight="13"/>
  <cols>
    <col min="1" max="1" width="5.33203125" style="90" customWidth="1"/>
    <col min="2" max="2" width="10.83203125" style="90" customWidth="1"/>
    <col min="3" max="3" width="51" style="90" customWidth="1"/>
    <col min="4" max="12" width="13.6640625" style="90" customWidth="1"/>
    <col min="13" max="13" width="15" style="90" customWidth="1"/>
    <col min="14" max="58" width="15.1640625" style="90" customWidth="1"/>
    <col min="59" max="73" width="16" style="90" customWidth="1"/>
    <col min="74" max="78" width="15.1640625" style="90" customWidth="1"/>
    <col min="79" max="84" width="16" style="90" customWidth="1"/>
    <col min="85" max="85" width="15.1640625" style="90" customWidth="1"/>
    <col min="86" max="86" width="16" style="90" customWidth="1"/>
    <col min="87" max="87" width="10.83203125" style="90" customWidth="1"/>
    <col min="88" max="16384" width="10.83203125" style="90"/>
  </cols>
  <sheetData>
    <row r="1" spans="1:90">
      <c r="A1" s="52" t="s">
        <v>986</v>
      </c>
    </row>
    <row r="3" spans="1:90">
      <c r="B3" s="91" t="s">
        <v>783</v>
      </c>
    </row>
    <row r="5" spans="1:90">
      <c r="B5" s="90" t="s">
        <v>522</v>
      </c>
      <c r="C5" s="90" t="s">
        <v>805</v>
      </c>
      <c r="D5" s="90">
        <v>1862</v>
      </c>
      <c r="E5" s="129">
        <v>1863</v>
      </c>
      <c r="F5" s="90">
        <v>1864</v>
      </c>
      <c r="G5" s="90">
        <v>1865</v>
      </c>
      <c r="H5" s="90">
        <v>1866</v>
      </c>
      <c r="I5" s="90">
        <v>1867</v>
      </c>
      <c r="J5" s="90">
        <v>1868</v>
      </c>
      <c r="K5" s="90">
        <v>1869</v>
      </c>
      <c r="L5" s="90">
        <v>1870</v>
      </c>
      <c r="M5" s="90">
        <v>1871</v>
      </c>
      <c r="N5" s="90">
        <v>1872</v>
      </c>
      <c r="O5" s="90">
        <v>1873</v>
      </c>
      <c r="P5" s="90">
        <v>1874</v>
      </c>
      <c r="Q5" s="90">
        <v>1875</v>
      </c>
      <c r="R5" s="90">
        <v>1876</v>
      </c>
      <c r="S5" s="90">
        <v>1877</v>
      </c>
      <c r="T5" s="90">
        <v>1878</v>
      </c>
      <c r="U5" s="90">
        <v>1879</v>
      </c>
      <c r="V5" s="90">
        <v>1880</v>
      </c>
      <c r="W5" s="90">
        <v>1881</v>
      </c>
      <c r="X5" s="90">
        <v>1882</v>
      </c>
      <c r="Y5" s="90">
        <v>1883</v>
      </c>
      <c r="Z5" s="90">
        <v>1884</v>
      </c>
      <c r="AA5" s="90">
        <v>1885</v>
      </c>
      <c r="AB5" s="90">
        <v>1886</v>
      </c>
      <c r="AC5" s="90">
        <v>1887</v>
      </c>
      <c r="AD5" s="90">
        <v>1888</v>
      </c>
      <c r="AE5" s="90">
        <v>1889</v>
      </c>
      <c r="AF5" s="90">
        <v>1890</v>
      </c>
      <c r="AG5" s="90">
        <v>1891</v>
      </c>
      <c r="AH5" s="90">
        <v>1892</v>
      </c>
      <c r="AI5" s="90">
        <v>1893</v>
      </c>
      <c r="AJ5" s="90">
        <v>1894</v>
      </c>
      <c r="AK5" s="90">
        <v>1895</v>
      </c>
      <c r="AL5" s="90">
        <v>1896</v>
      </c>
      <c r="AM5" s="90">
        <v>1897</v>
      </c>
      <c r="AN5" s="90">
        <v>1898</v>
      </c>
      <c r="AO5" s="90">
        <v>1899</v>
      </c>
      <c r="AP5" s="90">
        <v>1900</v>
      </c>
      <c r="AQ5" s="90">
        <v>1901</v>
      </c>
      <c r="AR5" s="90">
        <v>1902</v>
      </c>
      <c r="AS5" s="90">
        <v>1903</v>
      </c>
      <c r="AT5" s="90">
        <v>1904</v>
      </c>
      <c r="AU5" s="90">
        <v>1905</v>
      </c>
      <c r="AV5" s="90">
        <v>1906</v>
      </c>
      <c r="AW5" s="90">
        <v>1907</v>
      </c>
      <c r="AX5" s="90">
        <v>1908</v>
      </c>
      <c r="AY5" s="90">
        <v>1909</v>
      </c>
      <c r="AZ5" s="90">
        <v>1910</v>
      </c>
      <c r="BA5" s="90">
        <v>1911</v>
      </c>
      <c r="BB5" s="90">
        <v>1912</v>
      </c>
      <c r="BC5" s="90">
        <v>1913</v>
      </c>
      <c r="BD5" s="90">
        <v>1914</v>
      </c>
      <c r="BE5" s="90">
        <v>1915</v>
      </c>
      <c r="BF5" s="90">
        <v>1916</v>
      </c>
      <c r="BG5" s="90">
        <v>1917</v>
      </c>
      <c r="BH5" s="90">
        <v>1918</v>
      </c>
      <c r="BI5" s="90">
        <v>1919</v>
      </c>
      <c r="BJ5" s="90">
        <v>1920</v>
      </c>
      <c r="BK5" s="90">
        <v>1921</v>
      </c>
      <c r="BL5" s="90">
        <v>1922</v>
      </c>
      <c r="BM5" s="90">
        <v>1923</v>
      </c>
      <c r="BN5" s="90">
        <v>1924</v>
      </c>
      <c r="BO5" s="90">
        <v>1925</v>
      </c>
      <c r="BP5" s="90">
        <v>1926</v>
      </c>
      <c r="BQ5" s="90">
        <v>1927</v>
      </c>
      <c r="BR5" s="90">
        <v>1928</v>
      </c>
      <c r="BS5" s="90">
        <v>1929</v>
      </c>
      <c r="BT5" s="211">
        <v>1930</v>
      </c>
      <c r="BU5" s="90">
        <v>1931</v>
      </c>
      <c r="BV5" s="90">
        <v>1932</v>
      </c>
      <c r="BW5" s="90">
        <v>1933</v>
      </c>
      <c r="BX5" s="90">
        <v>1934</v>
      </c>
      <c r="BY5" s="90">
        <v>1935</v>
      </c>
      <c r="BZ5" s="90">
        <v>1936</v>
      </c>
      <c r="CA5" s="90">
        <v>1937</v>
      </c>
      <c r="CB5" s="90">
        <v>1938</v>
      </c>
      <c r="CC5" s="90">
        <v>1939</v>
      </c>
      <c r="CD5" s="90">
        <v>1940</v>
      </c>
      <c r="CE5" s="90">
        <v>1941</v>
      </c>
      <c r="CF5" s="90">
        <v>1942</v>
      </c>
      <c r="CG5" s="90">
        <v>1943</v>
      </c>
      <c r="CH5" s="90">
        <v>1946</v>
      </c>
      <c r="CI5" s="90">
        <v>1947</v>
      </c>
      <c r="CJ5" s="90">
        <v>1948</v>
      </c>
      <c r="CK5" s="90">
        <v>1949</v>
      </c>
      <c r="CL5" s="90">
        <v>1950</v>
      </c>
    </row>
    <row r="6" spans="1:90">
      <c r="B6" s="212" t="s">
        <v>681</v>
      </c>
      <c r="C6" s="212" t="s">
        <v>680</v>
      </c>
      <c r="D6" s="213">
        <v>-2.0788101311754099</v>
      </c>
      <c r="E6" s="213">
        <v>-1.9610636261199299</v>
      </c>
      <c r="F6" s="213">
        <v>-3.5303724474660001</v>
      </c>
      <c r="G6" s="213">
        <v>-2.4793351724995198</v>
      </c>
      <c r="H6" s="213">
        <v>-1.67447748968182</v>
      </c>
      <c r="I6" s="213">
        <v>-0.47127970270813102</v>
      </c>
      <c r="J6" s="213">
        <v>-0.23705815207181</v>
      </c>
      <c r="K6" s="213">
        <v>-0.92427650679136497</v>
      </c>
      <c r="L6" s="213">
        <v>-0.90912717069109295</v>
      </c>
      <c r="M6" s="213">
        <v>-0.285005405926686</v>
      </c>
      <c r="N6" s="213">
        <v>-0.67975433736054303</v>
      </c>
      <c r="O6" s="213">
        <v>-1.1007021835123301</v>
      </c>
      <c r="P6" s="213">
        <v>-1.71033152038803</v>
      </c>
      <c r="Q6" s="213">
        <v>-1.0112697944928399</v>
      </c>
      <c r="R6" s="213">
        <v>-0.83533439673271104</v>
      </c>
      <c r="S6" s="213">
        <v>-0.563358652899972</v>
      </c>
      <c r="T6" s="213">
        <v>-0.65965574867790799</v>
      </c>
      <c r="U6" s="213">
        <v>-1.9737394678351099</v>
      </c>
      <c r="V6" s="213">
        <v>-0.65647981529275601</v>
      </c>
      <c r="W6" s="213">
        <v>-0.27350010304313399</v>
      </c>
      <c r="X6" s="213">
        <v>-0.21648164649806501</v>
      </c>
      <c r="Y6" s="213">
        <v>5.6961949742893496E-3</v>
      </c>
      <c r="Z6" s="213">
        <v>-0.39925162636157802</v>
      </c>
      <c r="AA6" s="213">
        <v>-1.6603988974037001</v>
      </c>
      <c r="AB6" s="213">
        <v>-1.5951387768637999</v>
      </c>
      <c r="AC6" s="213">
        <v>-1.6296056021765699</v>
      </c>
      <c r="AD6" s="213">
        <v>-1.1827168409873801</v>
      </c>
      <c r="AE6" s="213">
        <v>-1.8212904577140301</v>
      </c>
      <c r="AF6" s="213">
        <v>-1.3587092196900099</v>
      </c>
      <c r="AG6" s="213">
        <v>-0.79540675186205101</v>
      </c>
      <c r="AH6" s="213">
        <v>-1.0397089375185899</v>
      </c>
      <c r="AI6" s="213">
        <v>-0.82821390882226598</v>
      </c>
      <c r="AJ6" s="213">
        <v>2.79086741762801E-2</v>
      </c>
      <c r="AK6" s="213">
        <v>-0.53666140714895605</v>
      </c>
      <c r="AL6" s="213">
        <v>-0.56197848096609604</v>
      </c>
      <c r="AM6" s="213">
        <v>-0.243609571703367</v>
      </c>
      <c r="AN6" s="213">
        <v>-1.0884474955647601</v>
      </c>
      <c r="AO6" s="213">
        <v>4.1071542696304697E-2</v>
      </c>
      <c r="AP6" s="213">
        <v>-0.29047520251031</v>
      </c>
      <c r="AQ6" s="213">
        <v>-0.89651058650533</v>
      </c>
      <c r="AR6" s="213">
        <v>-0.81629925643503898</v>
      </c>
      <c r="AS6" s="213">
        <v>-0.64433855595613398</v>
      </c>
      <c r="AT6" s="213">
        <v>-0.36743240353745099</v>
      </c>
      <c r="AU6" s="213">
        <v>-0.43343888279069398</v>
      </c>
      <c r="AV6" s="213">
        <v>-0.67258244043723203</v>
      </c>
      <c r="AW6" s="213">
        <v>-4.2198671087703699E-2</v>
      </c>
      <c r="AX6" s="213">
        <v>-0.82906169307865396</v>
      </c>
      <c r="AY6" s="213">
        <v>-1.49508408368351</v>
      </c>
      <c r="AZ6" s="213">
        <v>-1.1441150495179</v>
      </c>
      <c r="BA6" s="213">
        <v>-0.84809032297493803</v>
      </c>
      <c r="BB6" s="213">
        <v>-0.954131629373146</v>
      </c>
      <c r="BC6" s="213">
        <v>-0.421147744907932</v>
      </c>
      <c r="BD6" s="213">
        <v>0.47365607695651901</v>
      </c>
      <c r="BE6" s="213">
        <v>-2.0850109836111699</v>
      </c>
      <c r="BF6" s="213">
        <v>-3.2211569360444501</v>
      </c>
      <c r="BG6" s="213">
        <v>-5.6183769681103799</v>
      </c>
      <c r="BH6" s="213">
        <v>-4.5494048125498399</v>
      </c>
      <c r="BI6" s="213">
        <v>-5.7922886009708101</v>
      </c>
      <c r="BJ6" s="213">
        <v>-5.5785241420538796</v>
      </c>
      <c r="BK6" s="213">
        <v>-5.7179602599933803</v>
      </c>
      <c r="BL6" s="213">
        <v>-2.95704842473857</v>
      </c>
      <c r="BM6" s="213">
        <v>-2.3827068969638399</v>
      </c>
      <c r="BN6" s="213">
        <v>-1.0806187956836699</v>
      </c>
      <c r="BO6" s="213">
        <v>-1.48959625964899</v>
      </c>
      <c r="BP6" s="213">
        <v>-1.07826363792213</v>
      </c>
      <c r="BQ6" s="213">
        <v>-1.13230497442669</v>
      </c>
      <c r="BR6" s="213">
        <v>-1.8676020595679399</v>
      </c>
      <c r="BS6" s="213">
        <v>-0.856547172300823</v>
      </c>
      <c r="BT6" s="213">
        <v>-0.82883019142359404</v>
      </c>
      <c r="BU6" s="213">
        <v>-1.24008402418427E-2</v>
      </c>
      <c r="BV6" s="213">
        <v>2.9907184451248299E-2</v>
      </c>
      <c r="BW6" s="213">
        <v>0.47958207690132199</v>
      </c>
      <c r="BX6" s="213">
        <v>0.24507422889292799</v>
      </c>
      <c r="BY6" s="213">
        <v>0.25113794421672497</v>
      </c>
      <c r="BZ6" s="213">
        <v>0.50422075994511995</v>
      </c>
      <c r="CA6" s="213">
        <v>-9.81156400904169E-2</v>
      </c>
      <c r="CB6" s="213">
        <v>0.90248225487815603</v>
      </c>
      <c r="CC6" s="213">
        <v>0.93526593985348805</v>
      </c>
    </row>
    <row r="7" spans="1:90">
      <c r="B7" s="212">
        <v>2</v>
      </c>
      <c r="C7" s="212" t="s">
        <v>294</v>
      </c>
      <c r="D7" s="213">
        <v>-0.32481477951162702</v>
      </c>
      <c r="E7" s="213">
        <v>-0.30681903279028699</v>
      </c>
      <c r="F7" s="213">
        <v>-0.31315368322269599</v>
      </c>
      <c r="G7" s="213">
        <v>-0.28164805326363501</v>
      </c>
      <c r="H7" s="213">
        <v>-0.67769127155178899</v>
      </c>
      <c r="I7" s="213">
        <v>-0.16835838252983601</v>
      </c>
      <c r="J7" s="213">
        <v>-0.114211386394883</v>
      </c>
      <c r="K7" s="213">
        <v>-0.21823326560146999</v>
      </c>
      <c r="L7" s="213">
        <v>-0.27001464749100901</v>
      </c>
      <c r="M7" s="213">
        <v>0.28843189572845501</v>
      </c>
      <c r="N7" s="213">
        <v>-0.398200315919921</v>
      </c>
      <c r="O7" s="213">
        <v>-0.43646202029638298</v>
      </c>
      <c r="P7" s="213">
        <v>-0.70810757815344605</v>
      </c>
      <c r="Q7" s="213">
        <v>-0.74900588104073096</v>
      </c>
      <c r="R7" s="213">
        <v>-0.39971633170995002</v>
      </c>
      <c r="S7" s="213">
        <v>-0.82022556148790204</v>
      </c>
      <c r="T7" s="213">
        <v>-0.24940959391227999</v>
      </c>
      <c r="U7" s="213">
        <v>-0.69567469657337799</v>
      </c>
      <c r="V7" s="213">
        <v>-0.66226868956407103</v>
      </c>
      <c r="W7" s="213">
        <v>-0.91085827330504099</v>
      </c>
      <c r="X7" s="213">
        <v>-1.0496536982540501</v>
      </c>
      <c r="Y7" s="213">
        <v>-0.86638450263926203</v>
      </c>
      <c r="Z7" s="213">
        <v>-1.07470730518671</v>
      </c>
      <c r="AA7" s="213">
        <v>-1.14925960505214</v>
      </c>
      <c r="AB7" s="213">
        <v>-1.0664320575174</v>
      </c>
      <c r="AC7" s="213">
        <v>-1.5618874797831399</v>
      </c>
      <c r="AD7" s="213">
        <v>-0.90944179634521405</v>
      </c>
      <c r="AE7" s="213">
        <v>-1.1784334392075999</v>
      </c>
      <c r="AF7" s="213">
        <v>-1.2543286209236599</v>
      </c>
      <c r="AG7" s="213">
        <v>-0.89613441798427196</v>
      </c>
      <c r="AH7" s="213">
        <v>-0.95472936282641496</v>
      </c>
      <c r="AI7" s="213">
        <v>-1.06333220910793</v>
      </c>
      <c r="AJ7" s="213">
        <v>-1.1277570080583199</v>
      </c>
      <c r="AK7" s="213">
        <v>-1.20845400864073</v>
      </c>
      <c r="AL7" s="213">
        <v>-1.12422070332388</v>
      </c>
      <c r="AM7" s="213">
        <v>-1.12768159781347</v>
      </c>
      <c r="AN7" s="213">
        <v>-1.05734644555871</v>
      </c>
      <c r="AO7" s="213">
        <v>-1.1632075325717499</v>
      </c>
      <c r="AP7" s="213">
        <v>-1.46313118682488</v>
      </c>
      <c r="AQ7" s="213">
        <v>-1.71725907169777</v>
      </c>
      <c r="AR7" s="213">
        <v>-1.69088067695113</v>
      </c>
      <c r="AS7" s="213">
        <v>-1.8947502289955001</v>
      </c>
      <c r="AT7" s="213">
        <v>-2.2167971843893599</v>
      </c>
      <c r="AU7" s="213">
        <v>-2.01475535050078</v>
      </c>
      <c r="AV7" s="213">
        <v>-2.5261909452667002</v>
      </c>
      <c r="AW7" s="213">
        <v>-3.03956343256645</v>
      </c>
      <c r="AX7" s="213">
        <v>-2.9643213172521401</v>
      </c>
      <c r="AY7" s="213">
        <v>-2.8871988965925399</v>
      </c>
      <c r="AZ7" s="213">
        <v>-3.00829448093709</v>
      </c>
      <c r="BA7" s="213">
        <v>-2.8212093070718498</v>
      </c>
      <c r="BB7" s="213">
        <v>-2.5161656109251802</v>
      </c>
      <c r="BC7" s="213">
        <v>-2.37497882514548</v>
      </c>
      <c r="BD7" s="213">
        <v>-1.9036528498477401</v>
      </c>
      <c r="BE7" s="213">
        <v>-2.41778362120177</v>
      </c>
      <c r="BF7" s="213">
        <v>-2.7083393358845398</v>
      </c>
      <c r="BG7" s="213">
        <v>-3.0461154174492502</v>
      </c>
      <c r="BH7" s="213">
        <v>-2.2167336311435801</v>
      </c>
      <c r="BI7" s="213">
        <v>-2.8831066098498099</v>
      </c>
      <c r="BJ7" s="213">
        <v>-3.52844191100478</v>
      </c>
      <c r="BK7" s="213">
        <v>-2.4791798776119802</v>
      </c>
      <c r="BL7" s="213">
        <v>-2.1963814749280801</v>
      </c>
      <c r="BM7" s="213">
        <v>-2.6891996387380601</v>
      </c>
      <c r="BN7" s="213">
        <v>-3.3651828841847</v>
      </c>
      <c r="BO7" s="213">
        <v>-3.8545238667497599</v>
      </c>
      <c r="BP7" s="213">
        <v>-3.4117018823322298</v>
      </c>
      <c r="BQ7" s="213">
        <v>-2.2489433235843101</v>
      </c>
      <c r="BR7" s="213">
        <v>-2.9094908772393899</v>
      </c>
      <c r="BS7" s="213">
        <v>-3.03624822999189</v>
      </c>
      <c r="BT7" s="213">
        <v>-2.1593748212889099</v>
      </c>
      <c r="BU7" s="213">
        <v>-1.27871473423343</v>
      </c>
      <c r="BV7" s="213">
        <v>-1.2588857756829199</v>
      </c>
      <c r="BW7" s="213">
        <v>-1.64891020465741</v>
      </c>
      <c r="BX7" s="213">
        <v>-1.7013930281266101</v>
      </c>
      <c r="BY7" s="213">
        <v>-1.39292652120552</v>
      </c>
      <c r="BZ7" s="213">
        <v>-0.80894846981986201</v>
      </c>
      <c r="CA7" s="213">
        <v>-1.86213660918026</v>
      </c>
      <c r="CB7" s="213">
        <v>-1.20302710589327</v>
      </c>
      <c r="CC7" s="213">
        <v>-0.69358536556188</v>
      </c>
    </row>
    <row r="8" spans="1:90">
      <c r="B8" s="212">
        <v>3</v>
      </c>
      <c r="C8" s="212" t="s">
        <v>295</v>
      </c>
      <c r="D8" s="213">
        <v>-0.22701692871823001</v>
      </c>
      <c r="E8" s="213">
        <v>-0.20033453391456199</v>
      </c>
      <c r="F8" s="213">
        <v>-0.30132341368119298</v>
      </c>
      <c r="G8" s="213">
        <v>-0.33206250852463998</v>
      </c>
      <c r="H8" s="213">
        <v>-0.40397856099588603</v>
      </c>
      <c r="I8" s="213">
        <v>-0.36014996781712999</v>
      </c>
      <c r="J8" s="213">
        <v>-0.48474750660132698</v>
      </c>
      <c r="K8" s="213">
        <v>-0.48614702730504999</v>
      </c>
      <c r="L8" s="213">
        <v>-0.65842873181133799</v>
      </c>
      <c r="M8" s="213">
        <v>-0.45863461538185801</v>
      </c>
      <c r="N8" s="213">
        <v>-0.67541090204490295</v>
      </c>
      <c r="O8" s="213">
        <v>-0.52578281717769904</v>
      </c>
      <c r="P8" s="213">
        <v>-0.44950461065151598</v>
      </c>
      <c r="Q8" s="213">
        <v>-0.49387133121091797</v>
      </c>
      <c r="R8" s="213">
        <v>-0.59956215785676603</v>
      </c>
      <c r="S8" s="213">
        <v>-0.51488030962475095</v>
      </c>
      <c r="T8" s="213">
        <v>-0.460232402394392</v>
      </c>
      <c r="U8" s="213">
        <v>-0.57209469925298595</v>
      </c>
      <c r="V8" s="213">
        <v>-0.62614944078305601</v>
      </c>
      <c r="W8" s="213">
        <v>-0.68046373834761298</v>
      </c>
      <c r="X8" s="213">
        <v>-0.65853310392328601</v>
      </c>
      <c r="Y8" s="213">
        <v>-0.72708000796200301</v>
      </c>
      <c r="Z8" s="213">
        <v>-0.77885407267248896</v>
      </c>
      <c r="AA8" s="213">
        <v>-0.72596184719114198</v>
      </c>
      <c r="AB8" s="213">
        <v>-0.62346365582528696</v>
      </c>
      <c r="AC8" s="213">
        <v>-0.76585901084567698</v>
      </c>
      <c r="AD8" s="213">
        <v>-0.82381332570907195</v>
      </c>
      <c r="AE8" s="213">
        <v>-0.95558957143144296</v>
      </c>
      <c r="AF8" s="213">
        <v>-0.99402329411210599</v>
      </c>
      <c r="AG8" s="213">
        <v>-0.79809099177772902</v>
      </c>
      <c r="AH8" s="213">
        <v>-0.79923884895658603</v>
      </c>
      <c r="AI8" s="213">
        <v>-0.793600535052156</v>
      </c>
      <c r="AJ8" s="213">
        <v>-0.931268062934693</v>
      </c>
      <c r="AK8" s="213">
        <v>-0.71247789827220398</v>
      </c>
      <c r="AL8" s="213">
        <v>-0.69256609724425899</v>
      </c>
      <c r="AM8" s="213">
        <v>-0.76186678581906897</v>
      </c>
      <c r="AN8" s="213">
        <v>-1.02635101435177</v>
      </c>
      <c r="AO8" s="213">
        <v>-1.1180072387195401</v>
      </c>
      <c r="AP8" s="213">
        <v>-1.4732584955302901</v>
      </c>
      <c r="AQ8" s="213">
        <v>-1.08912589657601</v>
      </c>
      <c r="AR8" s="213">
        <v>-1.02317230492063</v>
      </c>
      <c r="AS8" s="213">
        <v>-1.00237814082988</v>
      </c>
      <c r="AT8" s="213">
        <v>-1.0491807663909301</v>
      </c>
      <c r="AU8" s="213">
        <v>-1.08205665423651</v>
      </c>
      <c r="AV8" s="213">
        <v>-1.2611967407765801</v>
      </c>
      <c r="AW8" s="213">
        <v>-1.4775952424744501</v>
      </c>
      <c r="AX8" s="213">
        <v>-1.3953787077753199</v>
      </c>
      <c r="AY8" s="213">
        <v>-1.4505206853763899</v>
      </c>
      <c r="AZ8" s="213">
        <v>-1.3698331753068</v>
      </c>
      <c r="BA8" s="213">
        <v>-1.36223549309918</v>
      </c>
      <c r="BB8" s="213">
        <v>-1.6536913467927701</v>
      </c>
      <c r="BC8" s="213">
        <v>-1.63496389967634</v>
      </c>
      <c r="BD8" s="213">
        <v>-1.50735164775269</v>
      </c>
      <c r="BE8" s="213">
        <v>-2.13851289921887</v>
      </c>
      <c r="BF8" s="213">
        <v>-3.5026278228067702</v>
      </c>
      <c r="BG8" s="213">
        <v>-2.0881150387406899</v>
      </c>
      <c r="BH8" s="213">
        <v>-2.2874425923435902</v>
      </c>
      <c r="BI8" s="213">
        <v>-2.2042411815251799</v>
      </c>
      <c r="BJ8" s="213">
        <v>-3.6498671668971698</v>
      </c>
      <c r="BK8" s="213">
        <v>-2.9581494903426502</v>
      </c>
      <c r="BL8" s="213">
        <v>-1.9870149230038401</v>
      </c>
      <c r="BM8" s="213">
        <v>-1.7795310322178099</v>
      </c>
      <c r="BN8" s="213">
        <v>-2.2748242887642598</v>
      </c>
      <c r="BO8" s="213">
        <v>-1.7255412177619101</v>
      </c>
      <c r="BP8" s="213">
        <v>-2.03074256096007</v>
      </c>
      <c r="BQ8" s="213">
        <v>-2.1045434286119802</v>
      </c>
      <c r="BR8" s="213">
        <v>-1.5373727359350899</v>
      </c>
      <c r="BS8" s="213">
        <v>-1.71077278859802</v>
      </c>
      <c r="BT8" s="213">
        <v>-1.6723008876161201</v>
      </c>
      <c r="BU8" s="213">
        <v>-1.4055722562698201</v>
      </c>
      <c r="BV8" s="213">
        <v>-0.85809145925698205</v>
      </c>
      <c r="BW8" s="213">
        <v>-0.91114157043881305</v>
      </c>
      <c r="BX8" s="213">
        <v>-1.05186271576639</v>
      </c>
      <c r="BY8" s="213">
        <v>-1.14434693792911</v>
      </c>
      <c r="BZ8" s="213">
        <v>-0.84426133093965205</v>
      </c>
      <c r="CA8" s="213">
        <v>-1.53493903870158</v>
      </c>
      <c r="CB8" s="213">
        <v>-1.37246076155274</v>
      </c>
      <c r="CC8" s="213">
        <v>-1.14816338821187</v>
      </c>
    </row>
    <row r="9" spans="1:90">
      <c r="B9" s="212">
        <v>4</v>
      </c>
      <c r="C9" s="212" t="s">
        <v>296</v>
      </c>
      <c r="D9" s="213">
        <v>0.64251385213089496</v>
      </c>
      <c r="E9" s="213">
        <v>0.469689062050618</v>
      </c>
      <c r="F9" s="213">
        <v>0.57224559316425305</v>
      </c>
      <c r="G9" s="213">
        <v>0.85168833217167506</v>
      </c>
      <c r="H9" s="213">
        <v>0.948545671004424</v>
      </c>
      <c r="I9" s="213">
        <v>0.349664458676542</v>
      </c>
      <c r="J9" s="213">
        <v>0.51343475867619204</v>
      </c>
      <c r="K9" s="213">
        <v>0.87243170493783495</v>
      </c>
      <c r="L9" s="213">
        <v>0.58730070549982805</v>
      </c>
      <c r="M9" s="213">
        <v>1.0157201168219301</v>
      </c>
      <c r="N9" s="213">
        <v>0.63171185637928096</v>
      </c>
      <c r="O9" s="213">
        <v>0.56837016166676801</v>
      </c>
      <c r="P9" s="213">
        <v>0.41786783689781798</v>
      </c>
      <c r="Q9" s="213">
        <v>1.00462737165671</v>
      </c>
      <c r="R9" s="213">
        <v>0.88832057644472295</v>
      </c>
      <c r="S9" s="213">
        <v>0.51586835133703202</v>
      </c>
      <c r="T9" s="213">
        <v>0.46739509267936902</v>
      </c>
      <c r="U9" s="213">
        <v>0.883606608420057</v>
      </c>
      <c r="V9" s="213">
        <v>0.40148384600242698</v>
      </c>
      <c r="W9" s="213">
        <v>0.43666385157885301</v>
      </c>
      <c r="X9" s="213">
        <v>0.60574359627839702</v>
      </c>
      <c r="Y9" s="213">
        <v>0.55638130080222004</v>
      </c>
      <c r="Z9" s="213">
        <v>0.30925194120319599</v>
      </c>
      <c r="AA9" s="213">
        <v>-7.7988541469618602E-3</v>
      </c>
      <c r="AB9" s="213">
        <v>0.33419426949967102</v>
      </c>
      <c r="AC9" s="213">
        <v>0.36236085313774202</v>
      </c>
      <c r="AD9" s="213">
        <v>0.28545872008663598</v>
      </c>
      <c r="AE9" s="213">
        <v>0.29508486812541501</v>
      </c>
      <c r="AF9" s="213">
        <v>0.173077865506887</v>
      </c>
      <c r="AG9" s="213">
        <v>0.28696265008461203</v>
      </c>
      <c r="AH9" s="213">
        <v>0.33065769192224598</v>
      </c>
      <c r="AI9" s="213">
        <v>0.23847927460964199</v>
      </c>
      <c r="AJ9" s="213">
        <v>0.32071705399026101</v>
      </c>
      <c r="AK9" s="213">
        <v>0.22004362085983201</v>
      </c>
      <c r="AL9" s="213">
        <v>0.28814808903857903</v>
      </c>
      <c r="AM9" s="213">
        <v>0.28750456362634502</v>
      </c>
      <c r="AN9" s="213">
        <v>8.5616262418730299E-2</v>
      </c>
      <c r="AO9" s="213">
        <v>0.19680761435084301</v>
      </c>
      <c r="AP9" s="213">
        <v>1.3168060354144201E-2</v>
      </c>
      <c r="AQ9" s="213">
        <v>0.12710374595832999</v>
      </c>
      <c r="AR9" s="213">
        <v>0.18349326490902099</v>
      </c>
      <c r="AS9" s="213">
        <v>9.9128803037329502E-2</v>
      </c>
      <c r="AT9" s="213">
        <v>0.17984059122214899</v>
      </c>
      <c r="AU9" s="213">
        <v>7.8206443954175198E-2</v>
      </c>
      <c r="AV9" s="213">
        <v>0.29676784348288998</v>
      </c>
      <c r="AW9" s="213">
        <v>0.20910499072751099</v>
      </c>
      <c r="AX9" s="213">
        <v>0.13256452574737501</v>
      </c>
      <c r="AY9" s="213">
        <v>-8.6575528206289096E-2</v>
      </c>
      <c r="AZ9" s="213">
        <v>6.6285496779594097E-2</v>
      </c>
      <c r="BA9" s="213">
        <v>3.9440782502547803E-2</v>
      </c>
      <c r="BB9" s="213">
        <v>3.4362466998753602E-2</v>
      </c>
      <c r="BC9" s="213">
        <v>-1.9872768974313299E-2</v>
      </c>
      <c r="BD9" s="213">
        <v>-9.5899486027827704E-2</v>
      </c>
      <c r="BE9" s="213">
        <v>5.8754421660545599E-2</v>
      </c>
      <c r="BF9" s="213">
        <v>-0.159555307678095</v>
      </c>
      <c r="BG9" s="213">
        <v>-9.8617536445572695E-2</v>
      </c>
      <c r="BH9" s="213">
        <v>-9.4570336457381096E-2</v>
      </c>
      <c r="BI9" s="213">
        <v>-0.123890157932284</v>
      </c>
      <c r="BJ9" s="213">
        <v>-0.40525457593625303</v>
      </c>
      <c r="BK9" s="213">
        <v>-0.33223113982404801</v>
      </c>
      <c r="BL9" s="213">
        <v>-9.7492821185725401E-2</v>
      </c>
      <c r="BM9" s="213">
        <v>0.10305662742844</v>
      </c>
      <c r="BN9" s="213">
        <v>4.9219759998743999E-2</v>
      </c>
      <c r="BO9" s="213">
        <v>-1.14044878764298E-2</v>
      </c>
      <c r="BP9" s="213">
        <v>-0.126179124328233</v>
      </c>
      <c r="BQ9" s="213">
        <v>-4.6876577831756E-2</v>
      </c>
      <c r="BR9" s="213">
        <v>-9.2234440348539198E-2</v>
      </c>
      <c r="BS9" s="213">
        <v>6.6248646115118895E-2</v>
      </c>
      <c r="BT9" s="213">
        <v>-0.17784248901706901</v>
      </c>
      <c r="BU9" s="213">
        <v>-0.12694478353423899</v>
      </c>
      <c r="BV9" s="213">
        <v>-2.1410793502619301E-2</v>
      </c>
      <c r="BW9" s="213">
        <v>-6.92479000581879E-2</v>
      </c>
      <c r="BX9" s="213">
        <v>-7.8224070674898699E-2</v>
      </c>
      <c r="BY9" s="213">
        <v>-7.4229278882291097E-2</v>
      </c>
      <c r="BZ9" s="213">
        <v>-2.5914011200923799E-2</v>
      </c>
      <c r="CA9" s="213">
        <v>-6.8185053265798504E-2</v>
      </c>
      <c r="CB9" s="213">
        <v>-5.1969908519311402E-2</v>
      </c>
      <c r="CC9" s="213">
        <v>-1.9962352028358599E-2</v>
      </c>
    </row>
    <row r="10" spans="1:90">
      <c r="B10" s="212">
        <v>5</v>
      </c>
      <c r="C10" s="212" t="s">
        <v>297</v>
      </c>
      <c r="D10" s="213">
        <v>0.27266973714037201</v>
      </c>
      <c r="E10" s="213">
        <v>0.14674896082188901</v>
      </c>
      <c r="F10" s="213">
        <v>0.16779043081504</v>
      </c>
      <c r="G10" s="213">
        <v>8.0277867481024695E-2</v>
      </c>
      <c r="H10" s="213">
        <v>0.127041802788527</v>
      </c>
      <c r="I10" s="213">
        <v>5.7519762589272501E-3</v>
      </c>
      <c r="J10" s="213">
        <v>-2.9327951479932398E-3</v>
      </c>
      <c r="K10" s="213">
        <v>-1.27906875432346E-2</v>
      </c>
      <c r="L10" s="213">
        <v>-6.4641206240962203E-3</v>
      </c>
      <c r="M10" s="213">
        <v>5.3311313534839498E-2</v>
      </c>
      <c r="N10" s="213">
        <v>8.1471396608243707E-2</v>
      </c>
      <c r="O10" s="213">
        <v>-1.3267573199807399E-2</v>
      </c>
      <c r="P10" s="213">
        <v>1.1052890945872799E-2</v>
      </c>
      <c r="Q10" s="213">
        <v>-2.6236983483384699E-2</v>
      </c>
      <c r="R10" s="213">
        <v>2.6849154043270099E-2</v>
      </c>
      <c r="S10" s="213">
        <v>5.2823222628321599E-2</v>
      </c>
      <c r="T10" s="213">
        <v>1.4994404825924099E-2</v>
      </c>
      <c r="U10" s="213">
        <v>-3.6607534619760698E-2</v>
      </c>
      <c r="V10" s="213">
        <v>1.0262034263494901E-3</v>
      </c>
      <c r="W10" s="213">
        <v>-3.05075660393626E-2</v>
      </c>
      <c r="X10" s="213">
        <v>-8.2148650108890095E-2</v>
      </c>
      <c r="Y10" s="213">
        <v>-3.9211899328586403E-2</v>
      </c>
      <c r="Z10" s="213">
        <v>-9.7935445313781205E-2</v>
      </c>
      <c r="AA10" s="213">
        <v>-0.147950536080031</v>
      </c>
      <c r="AB10" s="213">
        <v>-0.138801151637473</v>
      </c>
      <c r="AC10" s="213">
        <v>-0.14694848526812601</v>
      </c>
      <c r="AD10" s="213">
        <v>-5.6150734173439999E-2</v>
      </c>
      <c r="AE10" s="213">
        <v>-0.14393937749454699</v>
      </c>
      <c r="AF10" s="213">
        <v>-0.13619356464857199</v>
      </c>
      <c r="AG10" s="213">
        <v>-0.14864089597768201</v>
      </c>
      <c r="AH10" s="213">
        <v>-0.16457339217966799</v>
      </c>
      <c r="AI10" s="213">
        <v>-0.18700051064336601</v>
      </c>
      <c r="AJ10" s="213">
        <v>-0.27655982133284002</v>
      </c>
      <c r="AK10" s="213">
        <v>-0.18699008362510799</v>
      </c>
      <c r="AL10" s="213">
        <v>-0.26540199218741201</v>
      </c>
      <c r="AM10" s="213">
        <v>-0.24471140875825201</v>
      </c>
      <c r="AN10" s="213">
        <v>-0.28067788799992699</v>
      </c>
      <c r="AO10" s="213">
        <v>-0.30408762038542198</v>
      </c>
      <c r="AP10" s="213">
        <v>-0.38833297356118501</v>
      </c>
      <c r="AQ10" s="213">
        <v>-0.389801921296478</v>
      </c>
      <c r="AR10" s="213">
        <v>-0.337207871142501</v>
      </c>
      <c r="AS10" s="213">
        <v>-0.35386328352906798</v>
      </c>
      <c r="AT10" s="213">
        <v>-0.39993053819706997</v>
      </c>
      <c r="AU10" s="213">
        <v>-0.37906775590054598</v>
      </c>
      <c r="AV10" s="213">
        <v>-0.415837987252139</v>
      </c>
      <c r="AW10" s="213">
        <v>-0.51298890186054102</v>
      </c>
      <c r="AX10" s="213">
        <v>-0.60346165301613097</v>
      </c>
      <c r="AY10" s="213">
        <v>-0.56202918034915195</v>
      </c>
      <c r="AZ10" s="213">
        <v>-0.49057705030125898</v>
      </c>
      <c r="BA10" s="213">
        <v>-0.49733495221729002</v>
      </c>
      <c r="BB10" s="213">
        <v>-0.458710844193224</v>
      </c>
      <c r="BC10" s="213">
        <v>-0.45914195219579301</v>
      </c>
      <c r="BD10" s="213">
        <v>-0.32906102354918898</v>
      </c>
      <c r="BE10" s="213">
        <v>-0.27160850331708303</v>
      </c>
      <c r="BF10" s="213">
        <v>-0.90856452201063098</v>
      </c>
      <c r="BG10" s="213">
        <v>-1.44592797622716</v>
      </c>
      <c r="BH10" s="213">
        <v>-1.57696007587578</v>
      </c>
      <c r="BI10" s="213">
        <v>-0.60653766493734196</v>
      </c>
      <c r="BJ10" s="213">
        <v>-0.56365195741513296</v>
      </c>
      <c r="BK10" s="213">
        <v>-0.393881064769523</v>
      </c>
      <c r="BL10" s="213">
        <v>-0.31436347748610899</v>
      </c>
      <c r="BM10" s="213">
        <v>-0.33015583525441</v>
      </c>
      <c r="BN10" s="213">
        <v>-0.32600526029760102</v>
      </c>
      <c r="BO10" s="213">
        <v>-0.30291151419301598</v>
      </c>
      <c r="BP10" s="213">
        <v>-0.19402329459126699</v>
      </c>
      <c r="BQ10" s="213">
        <v>-0.16182683117711899</v>
      </c>
      <c r="BR10" s="213">
        <v>-0.15103380841276901</v>
      </c>
      <c r="BS10" s="213">
        <v>-0.209575481463042</v>
      </c>
      <c r="BT10" s="213">
        <v>-0.25024410734902802</v>
      </c>
      <c r="BU10" s="213">
        <v>-0.14076427138497599</v>
      </c>
      <c r="BV10" s="213">
        <v>-0.118858295917409</v>
      </c>
      <c r="BW10" s="213">
        <v>-0.15061408050848199</v>
      </c>
      <c r="BX10" s="213">
        <v>-0.16933190001982601</v>
      </c>
      <c r="BY10" s="213">
        <v>-0.175643972181837</v>
      </c>
      <c r="BZ10" s="213">
        <v>-0.10164335426365299</v>
      </c>
      <c r="CA10" s="213">
        <v>-0.14010965106305701</v>
      </c>
      <c r="CB10" s="213">
        <v>-1.21856557985468E-2</v>
      </c>
      <c r="CC10" s="213">
        <v>4.4160514940769002E-2</v>
      </c>
    </row>
    <row r="11" spans="1:90">
      <c r="B11" s="212" t="s">
        <v>801</v>
      </c>
      <c r="C11" s="212" t="s">
        <v>804</v>
      </c>
      <c r="D11" s="213">
        <v>-0.91793741724378097</v>
      </c>
      <c r="E11" s="213">
        <v>-0.84539985197381895</v>
      </c>
      <c r="F11" s="213">
        <v>-1.3155627328558901</v>
      </c>
      <c r="G11" s="213">
        <v>-2.2104174163364401</v>
      </c>
      <c r="H11" s="213">
        <v>-1.14949051716761</v>
      </c>
      <c r="I11" s="213">
        <v>-0.83641766161471798</v>
      </c>
      <c r="J11" s="213">
        <v>-0.57804702268130903</v>
      </c>
      <c r="K11" s="213">
        <v>-0.583698265493519</v>
      </c>
      <c r="L11" s="213">
        <v>-0.151210822543099</v>
      </c>
      <c r="M11" s="213">
        <v>0.47731115759979498</v>
      </c>
      <c r="N11" s="213">
        <v>0.66886063262377304</v>
      </c>
      <c r="O11" s="213">
        <v>0.59776153031234003</v>
      </c>
      <c r="P11" s="213">
        <v>-3.78150127096731E-2</v>
      </c>
      <c r="Q11" s="213">
        <v>-0.30396916632064302</v>
      </c>
      <c r="R11" s="213">
        <v>-0.13877299494880899</v>
      </c>
      <c r="S11" s="213">
        <v>-0.56841007207143202</v>
      </c>
      <c r="T11" s="213">
        <v>1.2981920985812599E-2</v>
      </c>
      <c r="U11" s="213">
        <v>0.136640535756718</v>
      </c>
      <c r="V11" s="213">
        <v>0.70164385853587197</v>
      </c>
      <c r="W11" s="213">
        <v>0.60068391306503699</v>
      </c>
      <c r="X11" s="213">
        <v>0.58415435951959105</v>
      </c>
      <c r="Y11" s="213">
        <v>8.8088402500711094E-2</v>
      </c>
      <c r="Z11" s="213">
        <v>-0.11875126381453199</v>
      </c>
      <c r="AA11" s="213">
        <v>-0.19983560858961899</v>
      </c>
      <c r="AB11" s="213">
        <v>3.3532146749514803E-2</v>
      </c>
      <c r="AC11" s="213">
        <v>-0.293942616008811</v>
      </c>
      <c r="AD11" s="213">
        <v>0.65632104202651798</v>
      </c>
      <c r="AE11" s="213">
        <v>-1.1313106805603801E-2</v>
      </c>
      <c r="AF11" s="213">
        <v>0.13283301188393401</v>
      </c>
      <c r="AG11" s="213">
        <v>0.38715066765761702</v>
      </c>
      <c r="AH11" s="213">
        <v>0.60766350253520396</v>
      </c>
      <c r="AI11" s="213">
        <v>0.49503527155944399</v>
      </c>
      <c r="AJ11" s="213">
        <v>0.95073452451630103</v>
      </c>
      <c r="AK11" s="213">
        <v>0.94179042293892501</v>
      </c>
      <c r="AL11" s="213">
        <v>1.0448083721244701</v>
      </c>
      <c r="AM11" s="213">
        <v>1.0616996413327</v>
      </c>
      <c r="AN11" s="213">
        <v>1.5956210672181901</v>
      </c>
      <c r="AO11" s="213">
        <v>2.0565365496577499</v>
      </c>
      <c r="AP11" s="213">
        <v>1.8664967150009399</v>
      </c>
      <c r="AQ11" s="213">
        <v>2.0478870983404902</v>
      </c>
      <c r="AR11" s="213">
        <v>2.0213974008440898</v>
      </c>
      <c r="AS11" s="213">
        <v>1.919699087123</v>
      </c>
      <c r="AT11" s="213">
        <v>2.1462619166216399</v>
      </c>
      <c r="AU11" s="213">
        <v>2.2787844217205802</v>
      </c>
      <c r="AV11" s="213">
        <v>2.5684667930817202</v>
      </c>
      <c r="AW11" s="213">
        <v>2.1689082327790801</v>
      </c>
      <c r="AX11" s="213">
        <v>1.29126294917616</v>
      </c>
      <c r="AY11" s="213">
        <v>1.56014657522622</v>
      </c>
      <c r="AZ11" s="213">
        <v>1.47429949562548</v>
      </c>
      <c r="BA11" s="213">
        <v>1.3830571260468201</v>
      </c>
      <c r="BB11" s="213">
        <v>1.44452517505623</v>
      </c>
      <c r="BC11" s="213">
        <v>1.5514603738755199</v>
      </c>
      <c r="BD11" s="213">
        <v>1.38720522494803</v>
      </c>
      <c r="BE11" s="213">
        <v>2.7872919879281199</v>
      </c>
      <c r="BF11" s="213">
        <v>1.82032274277658</v>
      </c>
      <c r="BG11" s="213">
        <v>1.80168581111251</v>
      </c>
      <c r="BH11" s="213">
        <v>0.82004780243939102</v>
      </c>
      <c r="BI11" s="213">
        <v>2.7070138457698301</v>
      </c>
      <c r="BJ11" s="213">
        <v>2.8915241114774402</v>
      </c>
      <c r="BK11" s="213">
        <v>2.7521741473020902</v>
      </c>
      <c r="BL11" s="213">
        <v>1.97437183500548</v>
      </c>
      <c r="BM11" s="213">
        <v>2.6124599307076299</v>
      </c>
      <c r="BN11" s="213">
        <v>3.0273567860750399</v>
      </c>
      <c r="BO11" s="213">
        <v>3.28314789127309</v>
      </c>
      <c r="BP11" s="213">
        <v>3.30994833088964</v>
      </c>
      <c r="BQ11" s="213">
        <v>2.9961080042938502</v>
      </c>
      <c r="BR11" s="213">
        <v>2.6750519419005498</v>
      </c>
      <c r="BS11" s="213">
        <v>2.7438138627523498</v>
      </c>
      <c r="BT11" s="213">
        <v>2.2170252957350698</v>
      </c>
      <c r="BU11" s="213">
        <v>1.9567162279827599</v>
      </c>
      <c r="BV11" s="213">
        <v>1.2025549528597299</v>
      </c>
      <c r="BW11" s="213">
        <v>0.96862603254965196</v>
      </c>
      <c r="BX11" s="213">
        <v>0.72796954086308896</v>
      </c>
      <c r="BY11" s="213">
        <v>0.58741206772162102</v>
      </c>
      <c r="BZ11" s="213">
        <v>0.49551613734141498</v>
      </c>
      <c r="CA11" s="213">
        <v>1.19291064558704</v>
      </c>
      <c r="CB11" s="213">
        <v>1.1917091432618701</v>
      </c>
      <c r="CC11" s="213">
        <v>1.24712649767957</v>
      </c>
    </row>
    <row r="12" spans="1:90">
      <c r="B12" s="212" t="s">
        <v>802</v>
      </c>
      <c r="C12" s="212" t="s">
        <v>302</v>
      </c>
      <c r="D12" s="213">
        <v>-1.0803183905886</v>
      </c>
      <c r="E12" s="213">
        <v>-1.27742826515329</v>
      </c>
      <c r="F12" s="213">
        <v>-1.21625143385489</v>
      </c>
      <c r="G12" s="213">
        <v>-1.34854137659845</v>
      </c>
      <c r="H12" s="213">
        <v>-0.95461887088826802</v>
      </c>
      <c r="I12" s="213">
        <v>-0.87411676563163798</v>
      </c>
      <c r="J12" s="213">
        <v>-0.76574220657837799</v>
      </c>
      <c r="K12" s="213">
        <v>-0.85015129863443495</v>
      </c>
      <c r="L12" s="213">
        <v>-0.93988449181908296</v>
      </c>
      <c r="M12" s="213">
        <v>-0.72821292361398304</v>
      </c>
      <c r="N12" s="213">
        <v>-0.77075250445311105</v>
      </c>
      <c r="O12" s="213">
        <v>-0.86479740315425901</v>
      </c>
      <c r="P12" s="213">
        <v>-0.80618007155182503</v>
      </c>
      <c r="Q12" s="213">
        <v>-1.0925734266912199</v>
      </c>
      <c r="R12" s="213">
        <v>-1.0612586643876001</v>
      </c>
      <c r="S12" s="213">
        <v>-0.96326089267037596</v>
      </c>
      <c r="T12" s="213">
        <v>-0.47794106572561201</v>
      </c>
      <c r="U12" s="213">
        <v>-0.317572464668058</v>
      </c>
      <c r="V12" s="213">
        <v>-0.59577144567085605</v>
      </c>
      <c r="W12" s="213">
        <v>-0.84755429815346495</v>
      </c>
      <c r="X12" s="213">
        <v>-0.78032817461960002</v>
      </c>
      <c r="Y12" s="213">
        <v>-0.84390501906159698</v>
      </c>
      <c r="Z12" s="213">
        <v>-0.94459576239445298</v>
      </c>
      <c r="AA12" s="213">
        <v>-0.97750841743477002</v>
      </c>
      <c r="AB12" s="213">
        <v>-0.83614766624504999</v>
      </c>
      <c r="AC12" s="213">
        <v>-1.34982752565539</v>
      </c>
      <c r="AD12" s="213">
        <v>-0.866454360166652</v>
      </c>
      <c r="AE12" s="213">
        <v>-0.89706180336133201</v>
      </c>
      <c r="AF12" s="213">
        <v>-0.73190798876101004</v>
      </c>
      <c r="AG12" s="213">
        <v>-0.67804467158173498</v>
      </c>
      <c r="AH12" s="213">
        <v>-0.66452107741145905</v>
      </c>
      <c r="AI12" s="213">
        <v>-0.68889978306328903</v>
      </c>
      <c r="AJ12" s="213">
        <v>-0.50642136271365901</v>
      </c>
      <c r="AK12" s="213">
        <v>-0.55311983699816603</v>
      </c>
      <c r="AL12" s="213">
        <v>-0.49414172270752998</v>
      </c>
      <c r="AM12" s="213">
        <v>-0.52520699287179795</v>
      </c>
      <c r="AN12" s="213">
        <v>-0.49826228150016899</v>
      </c>
      <c r="AO12" s="213">
        <v>-0.63669807625086605</v>
      </c>
      <c r="AP12" s="213">
        <v>-0.76607743691565</v>
      </c>
      <c r="AQ12" s="213">
        <v>-0.72354414899728203</v>
      </c>
      <c r="AR12" s="213">
        <v>-0.82554396663432905</v>
      </c>
      <c r="AS12" s="213">
        <v>-0.856690637785537</v>
      </c>
      <c r="AT12" s="213">
        <v>-0.95340845592431001</v>
      </c>
      <c r="AU12" s="213">
        <v>-0.99626871257999505</v>
      </c>
      <c r="AV12" s="213">
        <v>-1.4274045553255399</v>
      </c>
      <c r="AW12" s="213">
        <v>-1.7125714734948501</v>
      </c>
      <c r="AX12" s="213">
        <v>-1.71565459046312</v>
      </c>
      <c r="AY12" s="213">
        <v>-1.5741249206600301</v>
      </c>
      <c r="AZ12" s="213">
        <v>-1.59885426625482</v>
      </c>
      <c r="BA12" s="213">
        <v>-1.4728751306952399</v>
      </c>
      <c r="BB12" s="213">
        <v>-1.38207552158444</v>
      </c>
      <c r="BC12" s="213">
        <v>-1.2818135132638699</v>
      </c>
      <c r="BD12" s="213">
        <v>-0.885011367637627</v>
      </c>
      <c r="BE12" s="213">
        <v>-0.35675193836298003</v>
      </c>
      <c r="BF12" s="213">
        <v>-1.6289871915443099</v>
      </c>
      <c r="BG12" s="213">
        <v>-4.20350390353767</v>
      </c>
      <c r="BH12" s="213">
        <v>-2.4402741580465399</v>
      </c>
      <c r="BI12" s="213">
        <v>-1.84025788673657</v>
      </c>
      <c r="BJ12" s="213">
        <v>-1.2746517994048201</v>
      </c>
      <c r="BK12" s="213">
        <v>-0.83573551660922696</v>
      </c>
      <c r="BL12" s="213">
        <v>-0.83700756682902</v>
      </c>
      <c r="BM12" s="213">
        <v>-0.79947310996463194</v>
      </c>
      <c r="BN12" s="213">
        <v>-1.0288406380999</v>
      </c>
      <c r="BO12" s="213">
        <v>-1.37066059594617</v>
      </c>
      <c r="BP12" s="213">
        <v>-1.2003002875364499</v>
      </c>
      <c r="BQ12" s="213">
        <v>-0.95665806847337798</v>
      </c>
      <c r="BR12" s="213">
        <v>-1.16257603316578</v>
      </c>
      <c r="BS12" s="213">
        <v>-1.11238188499924</v>
      </c>
      <c r="BT12" s="213">
        <v>-0.98528651993823502</v>
      </c>
      <c r="BU12" s="213">
        <v>-0.56791552222182196</v>
      </c>
      <c r="BV12" s="213">
        <v>-0.41008332295843702</v>
      </c>
      <c r="BW12" s="213">
        <v>-0.50572925264806001</v>
      </c>
      <c r="BX12" s="213">
        <v>-0.47227029430795903</v>
      </c>
      <c r="BY12" s="213">
        <v>-0.42606667231421502</v>
      </c>
      <c r="BZ12" s="213">
        <v>-0.38556278634212698</v>
      </c>
      <c r="CA12" s="213">
        <v>-0.58046655860582697</v>
      </c>
      <c r="CB12" s="213">
        <v>-0.32207997357818102</v>
      </c>
      <c r="CC12" s="213">
        <v>-0.175541676928229</v>
      </c>
    </row>
    <row r="13" spans="1:90">
      <c r="B13" s="212">
        <v>7</v>
      </c>
      <c r="C13" s="212" t="s">
        <v>119</v>
      </c>
      <c r="D13" s="213">
        <v>-0.12790748697835999</v>
      </c>
      <c r="E13" s="213">
        <v>-6.9497565810004699E-2</v>
      </c>
      <c r="F13" s="213">
        <v>-8.9180868236687402E-2</v>
      </c>
      <c r="G13" s="213">
        <v>-0.16562183255599999</v>
      </c>
      <c r="H13" s="213">
        <v>-0.111538943015644</v>
      </c>
      <c r="I13" s="213">
        <v>-0.10669807486395901</v>
      </c>
      <c r="J13" s="213">
        <v>-0.134326938564785</v>
      </c>
      <c r="K13" s="213">
        <v>-0.17505754818344599</v>
      </c>
      <c r="L13" s="213">
        <v>-9.3114009077961302E-2</v>
      </c>
      <c r="M13" s="213">
        <v>-5.2539002211868503E-2</v>
      </c>
      <c r="N13" s="213">
        <v>-0.22773276918259</v>
      </c>
      <c r="O13" s="213">
        <v>-0.35361189527289399</v>
      </c>
      <c r="P13" s="213">
        <v>-0.28591571121326298</v>
      </c>
      <c r="Q13" s="213">
        <v>-0.23412968361931799</v>
      </c>
      <c r="R13" s="213">
        <v>-0.22917923369326301</v>
      </c>
      <c r="S13" s="213">
        <v>-0.21801902632001399</v>
      </c>
      <c r="T13" s="213">
        <v>-0.17880030685662901</v>
      </c>
      <c r="U13" s="213">
        <v>-0.17376720604403201</v>
      </c>
      <c r="V13" s="213">
        <v>-0.246930594223324</v>
      </c>
      <c r="W13" s="213">
        <v>-0.33252765107792598</v>
      </c>
      <c r="X13" s="213">
        <v>-0.39195361248728999</v>
      </c>
      <c r="Y13" s="213">
        <v>-0.41524273486586</v>
      </c>
      <c r="Z13" s="213">
        <v>-0.465050469836705</v>
      </c>
      <c r="AA13" s="213">
        <v>-0.40851913706764897</v>
      </c>
      <c r="AB13" s="213">
        <v>-0.38965184691330002</v>
      </c>
      <c r="AC13" s="213">
        <v>-0.45147780040431201</v>
      </c>
      <c r="AD13" s="213">
        <v>-0.38111225818084998</v>
      </c>
      <c r="AE13" s="213">
        <v>-0.45656328324150802</v>
      </c>
      <c r="AF13" s="213">
        <v>-0.31678572770515701</v>
      </c>
      <c r="AG13" s="213">
        <v>-0.179896887308445</v>
      </c>
      <c r="AH13" s="213">
        <v>-0.199164003925005</v>
      </c>
      <c r="AI13" s="213">
        <v>-0.19928716142205399</v>
      </c>
      <c r="AJ13" s="213">
        <v>-0.24001804664275</v>
      </c>
      <c r="AK13" s="213">
        <v>-0.278257637351152</v>
      </c>
      <c r="AL13" s="213">
        <v>-0.170094859664154</v>
      </c>
      <c r="AM13" s="213">
        <v>-0.129307932011684</v>
      </c>
      <c r="AN13" s="213">
        <v>-5.4509987949857501E-2</v>
      </c>
      <c r="AO13" s="213">
        <v>-0.41338600203575498</v>
      </c>
      <c r="AP13" s="213">
        <v>-0.68860806272914199</v>
      </c>
      <c r="AQ13" s="213">
        <v>-0.54742780083353004</v>
      </c>
      <c r="AR13" s="213">
        <v>-0.43560027041064397</v>
      </c>
      <c r="AS13" s="213">
        <v>-0.45731193662274899</v>
      </c>
      <c r="AT13" s="213">
        <v>-0.39277416862119502</v>
      </c>
      <c r="AU13" s="213">
        <v>-0.57478790011293701</v>
      </c>
      <c r="AV13" s="213">
        <v>-0.97465486016510205</v>
      </c>
      <c r="AW13" s="213">
        <v>-1.40288939402201</v>
      </c>
      <c r="AX13" s="213">
        <v>-1.40710202186102</v>
      </c>
      <c r="AY13" s="213">
        <v>-0.95585756177130199</v>
      </c>
      <c r="AZ13" s="213">
        <v>-0.80290203833169804</v>
      </c>
      <c r="BA13" s="213">
        <v>-0.567194794540133</v>
      </c>
      <c r="BB13" s="213">
        <v>-0.52581211816962903</v>
      </c>
      <c r="BC13" s="213">
        <v>-0.52713458078390196</v>
      </c>
      <c r="BD13" s="213">
        <v>-0.36532437836047399</v>
      </c>
      <c r="BE13" s="213">
        <v>-1.1310681250963E-2</v>
      </c>
      <c r="BF13" s="213">
        <v>-0.20785335729492799</v>
      </c>
      <c r="BG13" s="213">
        <v>-0.22326276158842101</v>
      </c>
      <c r="BH13" s="213">
        <v>-0.29968083057407402</v>
      </c>
      <c r="BI13" s="213">
        <v>-0.56169379222498705</v>
      </c>
      <c r="BJ13" s="213">
        <v>-0.72425686087000796</v>
      </c>
      <c r="BK13" s="213">
        <v>-0.210150296395439</v>
      </c>
      <c r="BL13" s="213">
        <v>-0.140746901534894</v>
      </c>
      <c r="BM13" s="213">
        <v>-0.12917269891312799</v>
      </c>
      <c r="BN13" s="213">
        <v>-9.9289038039524102E-2</v>
      </c>
      <c r="BO13" s="213">
        <v>-0.249810577482417</v>
      </c>
      <c r="BP13" s="213">
        <v>-0.217785607151155</v>
      </c>
      <c r="BQ13" s="213">
        <v>-4.1511919167216201E-2</v>
      </c>
      <c r="BR13" s="213">
        <v>-0.24062408838825999</v>
      </c>
      <c r="BS13" s="213">
        <v>-0.37171147053362802</v>
      </c>
      <c r="BT13" s="213">
        <v>-0.34590448811124402</v>
      </c>
      <c r="BU13" s="213">
        <v>0.27296987765028202</v>
      </c>
      <c r="BV13" s="213">
        <v>3.6967566549610302E-2</v>
      </c>
      <c r="BW13" s="213">
        <v>-8.2706746133188999E-2</v>
      </c>
      <c r="BX13" s="213">
        <v>-0.19241277820033501</v>
      </c>
      <c r="BY13" s="213">
        <v>-0.125243506642123</v>
      </c>
      <c r="BZ13" s="213">
        <v>2.3572304814480902E-2</v>
      </c>
      <c r="CA13" s="213">
        <v>0.149752803619527</v>
      </c>
      <c r="CB13" s="213">
        <v>5.63761688825463E-4</v>
      </c>
      <c r="CC13" s="213">
        <v>0.221787376681055</v>
      </c>
    </row>
    <row r="14" spans="1:90">
      <c r="B14" s="212" t="s">
        <v>803</v>
      </c>
      <c r="C14" s="212" t="s">
        <v>299</v>
      </c>
      <c r="D14" s="213">
        <v>5.36977604036896E-2</v>
      </c>
      <c r="E14" s="213">
        <v>1.7257585330774101E-2</v>
      </c>
      <c r="F14" s="213">
        <v>6.9250918730605496E-3</v>
      </c>
      <c r="G14" s="213">
        <v>0.17801457543232499</v>
      </c>
      <c r="H14" s="213">
        <v>0.20955051986436499</v>
      </c>
      <c r="I14" s="213">
        <v>3.2900600269173803E-2</v>
      </c>
      <c r="J14" s="213">
        <v>5.5793312885021797E-2</v>
      </c>
      <c r="K14" s="213">
        <v>3.1596245789747901E-2</v>
      </c>
      <c r="L14" s="213">
        <v>0.14057948694372999</v>
      </c>
      <c r="M14" s="213">
        <v>6.8481877381199804E-2</v>
      </c>
      <c r="N14" s="213">
        <v>0.422728099495917</v>
      </c>
      <c r="O14" s="213">
        <v>0.29539455050537</v>
      </c>
      <c r="P14" s="213">
        <v>0.25279905488219501</v>
      </c>
      <c r="Q14" s="213">
        <v>0.25233149263047999</v>
      </c>
      <c r="R14" s="213">
        <v>0.43428067629503198</v>
      </c>
      <c r="S14" s="213">
        <v>0.49057474427055098</v>
      </c>
      <c r="T14" s="213">
        <v>0.49401705713060301</v>
      </c>
      <c r="U14" s="213">
        <v>0.49596630118287599</v>
      </c>
      <c r="V14" s="213">
        <v>0.48420437434111702</v>
      </c>
      <c r="W14" s="213">
        <v>0.661915436124906</v>
      </c>
      <c r="X14" s="213">
        <v>0.69209950014533494</v>
      </c>
      <c r="Y14" s="213">
        <v>0.49808296560279203</v>
      </c>
      <c r="Z14" s="213">
        <v>0.26380425705303201</v>
      </c>
      <c r="AA14" s="213">
        <v>0.13691586316869001</v>
      </c>
      <c r="AB14" s="213">
        <v>5.97801409833814E-2</v>
      </c>
      <c r="AC14" s="213">
        <v>0.10975684325393099</v>
      </c>
      <c r="AD14" s="213">
        <v>0.16896606739412401</v>
      </c>
      <c r="AE14" s="213">
        <v>0.33688094379430999</v>
      </c>
      <c r="AF14" s="213">
        <v>0.25427786461459601</v>
      </c>
      <c r="AG14" s="213">
        <v>0.138482093659475</v>
      </c>
      <c r="AH14" s="213">
        <v>0.17005452321939099</v>
      </c>
      <c r="AI14" s="213">
        <v>0.19506593575091399</v>
      </c>
      <c r="AJ14" s="213">
        <v>0.19173006031498699</v>
      </c>
      <c r="AK14" s="213">
        <v>0.23295887610017901</v>
      </c>
      <c r="AL14" s="213">
        <v>0.20622887238520901</v>
      </c>
      <c r="AM14" s="213">
        <v>0.176289637903006</v>
      </c>
      <c r="AN14" s="213">
        <v>0.107847802810165</v>
      </c>
      <c r="AO14" s="213">
        <v>0.16617622889077199</v>
      </c>
      <c r="AP14" s="213">
        <v>0.12232905714419499</v>
      </c>
      <c r="AQ14" s="213">
        <v>0.14729506639050199</v>
      </c>
      <c r="AR14" s="213">
        <v>0.16895606279761899</v>
      </c>
      <c r="AS14" s="213">
        <v>0.100470645225309</v>
      </c>
      <c r="AT14" s="213">
        <v>7.9794743947695507E-2</v>
      </c>
      <c r="AU14" s="213">
        <v>0.120739918363743</v>
      </c>
      <c r="AV14" s="213">
        <v>-4.5847939292611301E-2</v>
      </c>
      <c r="AW14" s="213">
        <v>-0.108323714297308</v>
      </c>
      <c r="AX14" s="213">
        <v>-0.13491468874147999</v>
      </c>
      <c r="AY14" s="213">
        <v>-0.119343235038138</v>
      </c>
      <c r="AZ14" s="213">
        <v>-7.7152446852951598E-2</v>
      </c>
      <c r="BA14" s="213">
        <v>-3.9360646559099897E-2</v>
      </c>
      <c r="BB14" s="213">
        <v>-0.167459515527251</v>
      </c>
      <c r="BC14" s="213">
        <v>-9.3590349693647004E-2</v>
      </c>
      <c r="BD14" s="213">
        <v>-9.6983772964936196E-2</v>
      </c>
      <c r="BE14" s="213">
        <v>-1.43072864401779E-2</v>
      </c>
      <c r="BF14" s="213">
        <v>-5.2051517999148797E-2</v>
      </c>
      <c r="BG14" s="213">
        <v>-6.2531228085960705E-2</v>
      </c>
      <c r="BH14" s="213">
        <v>-7.2762082564034006E-2</v>
      </c>
      <c r="BI14" s="213">
        <v>-7.1604792185700497E-2</v>
      </c>
      <c r="BJ14" s="213">
        <v>-3.4900386799409801E-2</v>
      </c>
      <c r="BK14" s="213">
        <v>-3.4315509279672897E-2</v>
      </c>
      <c r="BL14" s="213">
        <v>2.8837970548632401E-2</v>
      </c>
      <c r="BM14" s="213">
        <v>-5.0463747865602798E-3</v>
      </c>
      <c r="BN14" s="213">
        <v>2.3156651835067401E-2</v>
      </c>
      <c r="BO14" s="213">
        <v>3.3556705226756502E-2</v>
      </c>
      <c r="BP14" s="213">
        <v>1.11171823544638E-2</v>
      </c>
      <c r="BQ14" s="213">
        <v>-1.78018266171255E-2</v>
      </c>
      <c r="BR14" s="213">
        <v>-9.4549406486326995E-2</v>
      </c>
      <c r="BS14" s="213">
        <v>-8.3982504610543504E-2</v>
      </c>
      <c r="BT14" s="213">
        <v>-9.9342294156774494E-2</v>
      </c>
      <c r="BU14" s="213">
        <v>-6.7135533047544202E-2</v>
      </c>
      <c r="BV14" s="213">
        <v>-4.56634427300718E-2</v>
      </c>
      <c r="BW14" s="213">
        <v>-4.5993907254412499E-2</v>
      </c>
      <c r="BX14" s="213">
        <v>-6.3695493179123902E-2</v>
      </c>
      <c r="BY14" s="213">
        <v>-3.4737144242896097E-2</v>
      </c>
      <c r="BZ14" s="213">
        <v>-3.1771057785404601E-2</v>
      </c>
      <c r="CA14" s="213">
        <v>1.5769474441175199E-2</v>
      </c>
      <c r="CB14" s="213">
        <v>1.27950820187535E-2</v>
      </c>
      <c r="CC14" s="213">
        <v>6.2037469144983898E-3</v>
      </c>
    </row>
    <row r="15" spans="1:90">
      <c r="B15" s="212">
        <v>9</v>
      </c>
      <c r="C15" s="212" t="s">
        <v>298</v>
      </c>
      <c r="D15" s="213">
        <v>-0.105317391710863</v>
      </c>
      <c r="E15" s="213">
        <v>-0.150468759558257</v>
      </c>
      <c r="F15" s="213">
        <v>-9.1631385048429506E-2</v>
      </c>
      <c r="G15" s="213">
        <v>-6.7847101350222302E-2</v>
      </c>
      <c r="H15" s="213">
        <v>-9.9783870254950002E-3</v>
      </c>
      <c r="I15" s="213">
        <v>3.0156300191687101E-2</v>
      </c>
      <c r="J15" s="213">
        <v>-9.3296879272057903E-2</v>
      </c>
      <c r="K15" s="213">
        <v>-3.9213022837056397E-2</v>
      </c>
      <c r="L15" s="213">
        <v>-1.5818379132025499E-2</v>
      </c>
      <c r="M15" s="213">
        <v>4.1596273975433799E-2</v>
      </c>
      <c r="N15" s="213">
        <v>-3.4336040944568103E-2</v>
      </c>
      <c r="O15" s="213">
        <v>-0.20175592935626699</v>
      </c>
      <c r="P15" s="213">
        <v>-5.71431532000026E-2</v>
      </c>
      <c r="Q15" s="213">
        <v>-2.3858768196610401E-2</v>
      </c>
      <c r="R15" s="213">
        <v>-0.155859629830016</v>
      </c>
      <c r="S15" s="213">
        <v>-1.6854695233340999E-2</v>
      </c>
      <c r="T15" s="213">
        <v>6.82105786298913E-2</v>
      </c>
      <c r="U15" s="213">
        <v>0.120606206301817</v>
      </c>
      <c r="V15" s="213">
        <v>-0.173247791970981</v>
      </c>
      <c r="W15" s="213">
        <v>-0.60964233096250198</v>
      </c>
      <c r="X15" s="213">
        <v>-0.97723020719839704</v>
      </c>
      <c r="Y15" s="213">
        <v>-0.73985591937324402</v>
      </c>
      <c r="Z15" s="213">
        <v>-6.9609801301847393E-2</v>
      </c>
      <c r="AA15" s="213">
        <v>0.25933342018433603</v>
      </c>
      <c r="AB15" s="213">
        <v>-0.145139776707677</v>
      </c>
      <c r="AC15" s="213">
        <v>-2.6308911263143799E-2</v>
      </c>
      <c r="AD15" s="213">
        <v>-0.11039114223657299</v>
      </c>
      <c r="AE15" s="213">
        <v>-8.8419266244863695E-2</v>
      </c>
      <c r="AF15" s="213">
        <v>-7.0686075967384299E-2</v>
      </c>
      <c r="AG15" s="213">
        <v>-4.78547922661927E-2</v>
      </c>
      <c r="AH15" s="213">
        <v>-2.9313551797151501E-2</v>
      </c>
      <c r="AI15" s="213">
        <v>0.21564087592513501</v>
      </c>
      <c r="AJ15" s="213">
        <v>-0.646261736734417</v>
      </c>
      <c r="AK15" s="213">
        <v>3.3018672374697799E-2</v>
      </c>
      <c r="AL15" s="213">
        <v>1.42063747865009E-2</v>
      </c>
      <c r="AM15" s="213">
        <v>4.9666185665676502E-2</v>
      </c>
      <c r="AN15" s="213">
        <v>6.5512302312585494E-2</v>
      </c>
      <c r="AO15" s="213">
        <v>3.8077139545642902E-2</v>
      </c>
      <c r="AP15" s="213">
        <v>2.6978458651499799E-2</v>
      </c>
      <c r="AQ15" s="213">
        <v>-5.4942614632990001E-3</v>
      </c>
      <c r="AR15" s="213">
        <v>-0.18449394786621301</v>
      </c>
      <c r="AS15" s="213">
        <v>-0.93058556784295199</v>
      </c>
      <c r="AT15" s="213">
        <v>-0.240970634054191</v>
      </c>
      <c r="AU15" s="213">
        <v>-0.94918484318824503</v>
      </c>
      <c r="AV15" s="213">
        <v>-0.70844649182130504</v>
      </c>
      <c r="AW15" s="213">
        <v>-0.85438001908994099</v>
      </c>
      <c r="AX15" s="213">
        <v>-9.0745445833305197E-2</v>
      </c>
      <c r="AY15" s="213">
        <v>9.6701345029472793E-2</v>
      </c>
      <c r="AZ15" s="213">
        <v>1.19771320864124E-2</v>
      </c>
      <c r="BA15" s="213">
        <v>-3.1842470250667099E-3</v>
      </c>
      <c r="BB15" s="213">
        <v>1.6773666244241901E-2</v>
      </c>
      <c r="BC15" s="213">
        <v>0.15831414027381199</v>
      </c>
      <c r="BD15" s="213">
        <v>-4.1801145026428697E-2</v>
      </c>
      <c r="BE15" s="213">
        <v>-8.5777809506234204E-2</v>
      </c>
      <c r="BF15" s="213">
        <v>-0.17952209695172899</v>
      </c>
      <c r="BG15" s="213">
        <v>-0.46699221672029301</v>
      </c>
      <c r="BH15" s="213">
        <v>-0.26661915822987903</v>
      </c>
      <c r="BI15" s="213">
        <v>-4.4653399568631201E-2</v>
      </c>
      <c r="BJ15" s="213">
        <v>-4.3330242548151897E-2</v>
      </c>
      <c r="BK15" s="213">
        <v>-2.02552371501186E-2</v>
      </c>
      <c r="BL15" s="213">
        <v>-3.4024890747140303E-2</v>
      </c>
      <c r="BM15" s="213">
        <v>-2.3159346048670398E-2</v>
      </c>
      <c r="BN15" s="213">
        <v>-1.17072213350393E-2</v>
      </c>
      <c r="BO15" s="213">
        <v>-2.65812810107088E-2</v>
      </c>
      <c r="BP15" s="213">
        <v>-2.89940979376891E-2</v>
      </c>
      <c r="BQ15" s="213">
        <v>-9.5337489770523504E-2</v>
      </c>
      <c r="BR15" s="213">
        <v>-1.6126473543895101E-2</v>
      </c>
      <c r="BS15" s="213">
        <v>-0.113916463185164</v>
      </c>
      <c r="BT15" s="213">
        <v>-3.8552838460416697E-2</v>
      </c>
      <c r="BU15" s="213">
        <v>-0.24647607543823999</v>
      </c>
      <c r="BV15" s="213">
        <v>-6.3573392394493597E-2</v>
      </c>
      <c r="BW15" s="213">
        <v>-1.1074954428802299</v>
      </c>
      <c r="BX15" s="213">
        <v>9.9377531281031495E-2</v>
      </c>
      <c r="BY15" s="213">
        <v>-2.0325837066023301E-2</v>
      </c>
      <c r="BZ15" s="213">
        <v>-2.5140852526018501E-2</v>
      </c>
      <c r="CA15" s="213">
        <v>9.3597628143733593E-3</v>
      </c>
      <c r="CB15" s="213">
        <v>1.77526586900419E-2</v>
      </c>
      <c r="CC15" s="213">
        <v>8.1926517478872807E-2</v>
      </c>
    </row>
    <row r="16" spans="1:90">
      <c r="B16" s="212"/>
      <c r="C16" s="212" t="s">
        <v>300</v>
      </c>
      <c r="D16" s="214">
        <v>-3.8932411762519199</v>
      </c>
      <c r="E16" s="214">
        <v>-4.1773160271168699</v>
      </c>
      <c r="F16" s="214">
        <v>-6.1105148485134402</v>
      </c>
      <c r="G16" s="214">
        <v>-5.7754926860438802</v>
      </c>
      <c r="H16" s="214">
        <v>-3.6966360466691901</v>
      </c>
      <c r="I16" s="214">
        <v>-2.39854721976908</v>
      </c>
      <c r="J16" s="214">
        <v>-1.8411348157513301</v>
      </c>
      <c r="K16" s="214">
        <v>-2.3855396716619901</v>
      </c>
      <c r="L16" s="214">
        <v>-2.31618218074615</v>
      </c>
      <c r="M16" s="214">
        <v>0.42046068790726199</v>
      </c>
      <c r="N16" s="214">
        <v>-0.98141488479842198</v>
      </c>
      <c r="O16" s="214">
        <v>-2.0348535794851599</v>
      </c>
      <c r="P16" s="214">
        <v>-3.3732778751418699</v>
      </c>
      <c r="Q16" s="214">
        <v>-2.6779561707684798</v>
      </c>
      <c r="R16" s="214">
        <v>-2.07023300237609</v>
      </c>
      <c r="S16" s="214">
        <v>-2.6057428920718801</v>
      </c>
      <c r="T16" s="214">
        <v>-0.96844006331522003</v>
      </c>
      <c r="U16" s="214">
        <v>-2.1326364173318502</v>
      </c>
      <c r="V16" s="214">
        <v>-1.3724894951992801</v>
      </c>
      <c r="W16" s="214">
        <v>-1.98579076016025</v>
      </c>
      <c r="X16" s="214">
        <v>-2.2743316371462599</v>
      </c>
      <c r="Y16" s="214">
        <v>-2.4834312193505399</v>
      </c>
      <c r="Z16" s="214">
        <v>-3.3756995486258701</v>
      </c>
      <c r="AA16" s="214">
        <v>-4.8809836196129996</v>
      </c>
      <c r="AB16" s="214">
        <v>-4.3672683744774199</v>
      </c>
      <c r="AC16" s="214">
        <v>-5.7537397350135002</v>
      </c>
      <c r="AD16" s="214">
        <v>-3.2193346282919002</v>
      </c>
      <c r="AE16" s="214">
        <v>-4.9206444935812099</v>
      </c>
      <c r="AF16" s="214">
        <v>-4.3024457498024802</v>
      </c>
      <c r="AG16" s="214">
        <v>-2.7314739973564</v>
      </c>
      <c r="AH16" s="214">
        <v>-2.74287345693803</v>
      </c>
      <c r="AI16" s="214">
        <v>-2.61611275026593</v>
      </c>
      <c r="AJ16" s="214">
        <v>-2.2371957254188399</v>
      </c>
      <c r="AK16" s="214">
        <v>-2.0481492797626899</v>
      </c>
      <c r="AL16" s="214">
        <v>-1.7550121477585701</v>
      </c>
      <c r="AM16" s="214">
        <v>-1.4572242604499099</v>
      </c>
      <c r="AN16" s="214">
        <v>-2.15099767816552</v>
      </c>
      <c r="AO16" s="214">
        <v>-1.13671739482201</v>
      </c>
      <c r="AP16" s="214">
        <v>-3.04091106692068</v>
      </c>
      <c r="AQ16" s="214">
        <v>-3.0468777766803701</v>
      </c>
      <c r="AR16" s="214">
        <v>-2.93935156580975</v>
      </c>
      <c r="AS16" s="214">
        <v>-4.0206198161761799</v>
      </c>
      <c r="AT16" s="214">
        <v>-3.2145968993230101</v>
      </c>
      <c r="AU16" s="214">
        <v>-3.9518293152712101</v>
      </c>
      <c r="AV16" s="214">
        <v>-5.1669273237726001</v>
      </c>
      <c r="AW16" s="214">
        <v>-6.7724976253866496</v>
      </c>
      <c r="AX16" s="214">
        <v>-7.71681264309764</v>
      </c>
      <c r="AY16" s="214">
        <v>-7.4738861714216496</v>
      </c>
      <c r="AZ16" s="214">
        <v>-6.9391663830110302</v>
      </c>
      <c r="BA16" s="214">
        <v>-6.1889869856334201</v>
      </c>
      <c r="BB16" s="214">
        <v>-6.1623852782664201</v>
      </c>
      <c r="BC16" s="214">
        <v>-5.1028691204919401</v>
      </c>
      <c r="BD16" s="214">
        <v>-3.3642243692623599</v>
      </c>
      <c r="BE16" s="214">
        <v>-4.5350173133205898</v>
      </c>
      <c r="BF16" s="214">
        <v>-10.748335345438001</v>
      </c>
      <c r="BG16" s="214">
        <v>-15.451757235792901</v>
      </c>
      <c r="BH16" s="214">
        <v>-12.9843998753453</v>
      </c>
      <c r="BI16" s="214">
        <v>-11.4212602401615</v>
      </c>
      <c r="BJ16" s="214">
        <v>-12.9113549314522</v>
      </c>
      <c r="BK16" s="214">
        <v>-10.2296842446739</v>
      </c>
      <c r="BL16" s="214">
        <v>-6.5608706748992596</v>
      </c>
      <c r="BM16" s="214">
        <v>-5.4229283747510397</v>
      </c>
      <c r="BN16" s="214">
        <v>-5.0867349284958303</v>
      </c>
      <c r="BO16" s="214">
        <v>-5.71432520416956</v>
      </c>
      <c r="BP16" s="214">
        <v>-4.9669249795151202</v>
      </c>
      <c r="BQ16" s="214">
        <v>-3.8096964353662499</v>
      </c>
      <c r="BR16" s="214">
        <v>-5.3965579811874296</v>
      </c>
      <c r="BS16" s="214">
        <v>-4.6850734868148898</v>
      </c>
      <c r="BT16" s="214">
        <v>-4.3406533416263198</v>
      </c>
      <c r="BU16" s="214">
        <v>-1.61623791073888</v>
      </c>
      <c r="BV16" s="214">
        <v>-1.50713677858235</v>
      </c>
      <c r="BW16" s="214">
        <v>-3.07363099512781</v>
      </c>
      <c r="BX16" s="214">
        <v>-2.6567689792381</v>
      </c>
      <c r="BY16" s="214">
        <v>-2.5549698585256699</v>
      </c>
      <c r="BZ16" s="214">
        <v>-1.1999326607766201</v>
      </c>
      <c r="CA16" s="214">
        <v>-2.9161598644448201</v>
      </c>
      <c r="CB16" s="214">
        <v>-0.836420504804405</v>
      </c>
      <c r="CC16" s="214">
        <v>0.49921781081791899</v>
      </c>
    </row>
    <row r="17" spans="4:4">
      <c r="D17" s="213"/>
    </row>
    <row r="18" spans="4:4">
      <c r="D18" s="213"/>
    </row>
    <row r="19" spans="4:4">
      <c r="D19" s="213"/>
    </row>
  </sheetData>
  <phoneticPr fontId="1" type="noConversion"/>
  <hyperlinks>
    <hyperlink ref="A1" location="INDICE!A1" display="Torna all'indice" xr:uid="{00000000-0004-0000-0A00-000000000000}"/>
  </hyperlinks>
  <pageMargins left="0.7" right="0.7" top="0.75" bottom="0.75" header="0.3" footer="0.3"/>
  <pageSetup paperSize="9" orientation="portrait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V109"/>
  <sheetViews>
    <sheetView showGridLines="0" workbookViewId="0"/>
  </sheetViews>
  <sheetFormatPr baseColWidth="10" defaultColWidth="8.6640625" defaultRowHeight="13"/>
  <cols>
    <col min="1" max="1" width="5.33203125" style="3" customWidth="1"/>
    <col min="2" max="2" width="8.6640625" style="3" customWidth="1"/>
    <col min="3" max="3" width="10.83203125" style="3" customWidth="1"/>
    <col min="4" max="4" width="12.6640625" style="3" customWidth="1"/>
    <col min="5" max="5" width="12.83203125" style="3" customWidth="1"/>
    <col min="6" max="6" width="8.6640625" style="3" customWidth="1"/>
    <col min="7" max="7" width="8.6640625" style="318" customWidth="1"/>
    <col min="8" max="12" width="6.33203125" style="3" customWidth="1"/>
    <col min="13" max="22" width="8.6640625" style="3" customWidth="1"/>
    <col min="23" max="23" width="8.6640625" style="10" customWidth="1"/>
    <col min="24" max="30" width="6.33203125" style="10" customWidth="1"/>
    <col min="31" max="31" width="8.6640625" style="10" customWidth="1"/>
    <col min="32" max="47" width="6.33203125" style="10" customWidth="1"/>
    <col min="48" max="48" width="8.6640625" style="319" customWidth="1"/>
    <col min="49" max="49" width="8.6640625" style="3" customWidth="1"/>
    <col min="50" max="16384" width="8.6640625" style="3"/>
  </cols>
  <sheetData>
    <row r="1" spans="1:48">
      <c r="A1" s="52" t="s">
        <v>986</v>
      </c>
    </row>
    <row r="2" spans="1:48">
      <c r="AV2" s="320"/>
    </row>
    <row r="3" spans="1:48">
      <c r="B3" s="209" t="s">
        <v>784</v>
      </c>
    </row>
    <row r="4" spans="1:48">
      <c r="G4" s="318" t="s">
        <v>682</v>
      </c>
      <c r="Y4" s="10" t="s">
        <v>788</v>
      </c>
    </row>
    <row r="5" spans="1:48" ht="31" customHeight="1">
      <c r="D5" s="7" t="s">
        <v>785</v>
      </c>
      <c r="E5" s="7"/>
      <c r="H5" s="3" t="s">
        <v>685</v>
      </c>
      <c r="N5" s="237" t="s">
        <v>792</v>
      </c>
      <c r="AA5" s="10" t="s">
        <v>351</v>
      </c>
      <c r="AL5" s="10" t="s">
        <v>683</v>
      </c>
      <c r="AO5" s="10" t="s">
        <v>684</v>
      </c>
      <c r="AT5" s="10" t="s">
        <v>697</v>
      </c>
    </row>
    <row r="6" spans="1:48" ht="28">
      <c r="C6" s="2" t="s">
        <v>85</v>
      </c>
      <c r="D6" s="2" t="s">
        <v>786</v>
      </c>
      <c r="E6" s="321" t="s">
        <v>791</v>
      </c>
      <c r="F6" s="321"/>
      <c r="H6" s="3" t="s">
        <v>14</v>
      </c>
      <c r="I6" s="3" t="s">
        <v>13</v>
      </c>
      <c r="J6" s="3" t="s">
        <v>689</v>
      </c>
      <c r="K6" s="3" t="s">
        <v>787</v>
      </c>
      <c r="L6" s="3" t="s">
        <v>698</v>
      </c>
      <c r="N6" s="215"/>
      <c r="V6" s="33"/>
      <c r="X6" s="10" t="s">
        <v>686</v>
      </c>
      <c r="Y6" s="10" t="s">
        <v>687</v>
      </c>
      <c r="Z6" s="10" t="s">
        <v>688</v>
      </c>
      <c r="AA6" s="10" t="s">
        <v>14</v>
      </c>
      <c r="AB6" s="10" t="s">
        <v>13</v>
      </c>
      <c r="AC6" s="10" t="s">
        <v>689</v>
      </c>
      <c r="AD6" s="10" t="s">
        <v>690</v>
      </c>
      <c r="AE6" s="10" t="s">
        <v>691</v>
      </c>
      <c r="AF6" s="10" t="s">
        <v>692</v>
      </c>
      <c r="AG6" s="10" t="s">
        <v>693</v>
      </c>
      <c r="AL6" s="10" t="s">
        <v>694</v>
      </c>
      <c r="AM6" s="10" t="s">
        <v>695</v>
      </c>
      <c r="AN6" s="322" t="s">
        <v>39</v>
      </c>
      <c r="AO6" s="10" t="s">
        <v>694</v>
      </c>
      <c r="AP6" s="10" t="s">
        <v>695</v>
      </c>
      <c r="AQ6" s="322" t="s">
        <v>39</v>
      </c>
      <c r="AR6" s="10" t="s">
        <v>696</v>
      </c>
      <c r="AT6" s="10" t="s">
        <v>789</v>
      </c>
      <c r="AU6" s="10" t="s">
        <v>790</v>
      </c>
      <c r="AV6" s="319" t="s">
        <v>763</v>
      </c>
    </row>
    <row r="7" spans="1:48">
      <c r="A7" s="177"/>
      <c r="B7" s="3">
        <v>1861</v>
      </c>
      <c r="C7" s="3">
        <v>0.2</v>
      </c>
      <c r="D7" s="5">
        <v>0.1</v>
      </c>
      <c r="E7" s="217">
        <v>0.01</v>
      </c>
      <c r="F7" s="5"/>
      <c r="G7" s="318">
        <v>1861</v>
      </c>
      <c r="H7" s="5">
        <f t="shared" ref="H7:H38" si="0">+AA7/$AU7/10</f>
        <v>-3.6407558292004283</v>
      </c>
      <c r="I7" s="5">
        <f t="shared" ref="I7:I38" si="1">+AB7/$AU7/10</f>
        <v>0.40711327163583066</v>
      </c>
      <c r="J7" s="5">
        <f t="shared" ref="J7:J38" si="2">+AC7/$AU7/10</f>
        <v>-0.66301304237835279</v>
      </c>
      <c r="K7" s="5">
        <f t="shared" ref="K7:K38" si="3">+(AD7+AE7)/$AU7/10</f>
        <v>0.11631807761023734</v>
      </c>
      <c r="L7" s="5">
        <f t="shared" ref="L7:L38" si="4">+AF7/$AU7/10</f>
        <v>-3.7803375223327129</v>
      </c>
      <c r="V7" s="323"/>
      <c r="X7" s="10">
        <v>52</v>
      </c>
      <c r="Y7" s="10">
        <v>-16</v>
      </c>
      <c r="Z7" s="10">
        <f t="shared" ref="Z7:Z38" si="5">+AB7-(X7+Y7)</f>
        <v>-1</v>
      </c>
      <c r="AA7" s="10">
        <v>-313</v>
      </c>
      <c r="AB7" s="10">
        <v>35</v>
      </c>
      <c r="AC7" s="10">
        <f t="shared" ref="AC7:AC38" si="6">+AL7-AO7</f>
        <v>-57</v>
      </c>
      <c r="AD7" s="10">
        <f t="shared" ref="AD7:AD38" si="7">+AM7-AP7</f>
        <v>9</v>
      </c>
      <c r="AE7" s="10">
        <v>1</v>
      </c>
      <c r="AF7" s="10">
        <f t="shared" ref="AF7:AF38" si="8">+SUM(AA7:AE7)</f>
        <v>-325</v>
      </c>
      <c r="AG7" s="10">
        <f t="shared" ref="AG7:AG38" si="9">SUM(AB7:AD7)</f>
        <v>-13</v>
      </c>
      <c r="AL7" s="10">
        <v>8</v>
      </c>
      <c r="AM7" s="10">
        <v>12</v>
      </c>
      <c r="AN7" s="322">
        <v>20</v>
      </c>
      <c r="AO7" s="10">
        <v>65</v>
      </c>
      <c r="AP7" s="10">
        <v>3</v>
      </c>
      <c r="AQ7" s="322">
        <v>68</v>
      </c>
      <c r="AR7" s="10">
        <f t="shared" ref="AR7:AR38" si="10">+AN7-AQ7</f>
        <v>-48</v>
      </c>
      <c r="AT7" s="324">
        <v>4.4400398433341399</v>
      </c>
      <c r="AU7" s="324">
        <f t="shared" ref="AU7:AU38" si="11">+AT7*1936.27/1000</f>
        <v>8.5971159474525951</v>
      </c>
      <c r="AV7" s="325">
        <v>13353.9521258357</v>
      </c>
    </row>
    <row r="8" spans="1:48">
      <c r="B8" s="3">
        <f t="shared" ref="B8:B39" si="12">1+B7</f>
        <v>1862</v>
      </c>
      <c r="C8" s="3">
        <v>0.1</v>
      </c>
      <c r="D8" s="5">
        <v>0.09</v>
      </c>
      <c r="E8" s="217">
        <v>0.01</v>
      </c>
      <c r="F8" s="5"/>
      <c r="G8" s="318">
        <v>1862</v>
      </c>
      <c r="H8" s="5">
        <f t="shared" si="0"/>
        <v>-2.5631691891231836</v>
      </c>
      <c r="I8" s="5">
        <f t="shared" si="1"/>
        <v>0.52872548295814548</v>
      </c>
      <c r="J8" s="5">
        <f t="shared" si="2"/>
        <v>-0.87354645010476217</v>
      </c>
      <c r="K8" s="5">
        <f t="shared" si="3"/>
        <v>0.10344629014398499</v>
      </c>
      <c r="L8" s="5">
        <f t="shared" si="4"/>
        <v>-2.8045438661258153</v>
      </c>
      <c r="V8" s="323"/>
      <c r="X8" s="10">
        <v>63</v>
      </c>
      <c r="Y8" s="10">
        <v>-16</v>
      </c>
      <c r="Z8" s="10">
        <f t="shared" si="5"/>
        <v>-1</v>
      </c>
      <c r="AA8" s="10">
        <v>-223</v>
      </c>
      <c r="AB8" s="10">
        <v>46</v>
      </c>
      <c r="AC8" s="10">
        <f t="shared" si="6"/>
        <v>-76</v>
      </c>
      <c r="AD8" s="10">
        <f t="shared" si="7"/>
        <v>8</v>
      </c>
      <c r="AE8" s="10">
        <v>1</v>
      </c>
      <c r="AF8" s="10">
        <f t="shared" si="8"/>
        <v>-244</v>
      </c>
      <c r="AG8" s="10">
        <f t="shared" si="9"/>
        <v>-22</v>
      </c>
      <c r="AL8" s="10">
        <v>8</v>
      </c>
      <c r="AM8" s="10">
        <v>10</v>
      </c>
      <c r="AN8" s="322">
        <v>18</v>
      </c>
      <c r="AO8" s="10">
        <v>84</v>
      </c>
      <c r="AP8" s="10">
        <v>2</v>
      </c>
      <c r="AQ8" s="322">
        <v>86</v>
      </c>
      <c r="AR8" s="10">
        <f t="shared" si="10"/>
        <v>-68</v>
      </c>
      <c r="AT8" s="324">
        <v>4.4932612714634397</v>
      </c>
      <c r="AU8" s="324">
        <f t="shared" si="11"/>
        <v>8.7001670020965136</v>
      </c>
      <c r="AV8" s="325">
        <v>13458.265303844701</v>
      </c>
    </row>
    <row r="9" spans="1:48">
      <c r="B9" s="3">
        <f t="shared" si="12"/>
        <v>1863</v>
      </c>
      <c r="C9" s="3">
        <v>0.2</v>
      </c>
      <c r="D9" s="5">
        <v>0.14000000000000001</v>
      </c>
      <c r="E9" s="217">
        <v>0.01</v>
      </c>
      <c r="F9" s="5"/>
      <c r="G9" s="318">
        <v>1863</v>
      </c>
      <c r="H9" s="5">
        <f t="shared" si="0"/>
        <v>-2.6932326053079434</v>
      </c>
      <c r="I9" s="5">
        <f t="shared" si="1"/>
        <v>0.60626881158447221</v>
      </c>
      <c r="J9" s="5">
        <f t="shared" si="2"/>
        <v>-1.0376523890580389</v>
      </c>
      <c r="K9" s="5">
        <f t="shared" si="3"/>
        <v>0.15156720289611805</v>
      </c>
      <c r="L9" s="5">
        <f t="shared" si="4"/>
        <v>-2.9730489798853923</v>
      </c>
      <c r="V9" s="323"/>
      <c r="X9" s="10">
        <v>71</v>
      </c>
      <c r="Y9" s="10">
        <v>-21</v>
      </c>
      <c r="Z9" s="10">
        <f t="shared" si="5"/>
        <v>2</v>
      </c>
      <c r="AA9" s="10">
        <v>-231</v>
      </c>
      <c r="AB9" s="10">
        <v>52</v>
      </c>
      <c r="AC9" s="10">
        <f t="shared" si="6"/>
        <v>-89</v>
      </c>
      <c r="AD9" s="10">
        <f t="shared" si="7"/>
        <v>12</v>
      </c>
      <c r="AE9" s="10">
        <v>1</v>
      </c>
      <c r="AF9" s="10">
        <f t="shared" si="8"/>
        <v>-255</v>
      </c>
      <c r="AG9" s="10">
        <f t="shared" si="9"/>
        <v>-25</v>
      </c>
      <c r="AL9" s="10">
        <v>8</v>
      </c>
      <c r="AM9" s="10">
        <v>16</v>
      </c>
      <c r="AN9" s="322">
        <v>-24</v>
      </c>
      <c r="AO9" s="10">
        <v>97</v>
      </c>
      <c r="AP9" s="10">
        <v>4</v>
      </c>
      <c r="AQ9" s="322">
        <v>101</v>
      </c>
      <c r="AR9" s="10">
        <f t="shared" si="10"/>
        <v>-125</v>
      </c>
      <c r="AT9" s="324">
        <v>4.4296784263842097</v>
      </c>
      <c r="AU9" s="324">
        <f t="shared" si="11"/>
        <v>8.5770534466549542</v>
      </c>
      <c r="AV9" s="325">
        <v>14074.158407134701</v>
      </c>
    </row>
    <row r="10" spans="1:48">
      <c r="B10" s="3">
        <f t="shared" si="12"/>
        <v>1864</v>
      </c>
      <c r="C10" s="3">
        <v>0.25</v>
      </c>
      <c r="D10" s="5">
        <v>0.22</v>
      </c>
      <c r="E10" s="217">
        <v>0.01</v>
      </c>
      <c r="F10" s="5"/>
      <c r="G10" s="318">
        <v>1864</v>
      </c>
      <c r="H10" s="5">
        <f t="shared" si="0"/>
        <v>-4.269857768868917</v>
      </c>
      <c r="I10" s="5">
        <f t="shared" si="1"/>
        <v>0.51191755267093286</v>
      </c>
      <c r="J10" s="5">
        <f t="shared" si="2"/>
        <v>-1.2448904121770412</v>
      </c>
      <c r="K10" s="5">
        <f t="shared" si="3"/>
        <v>0.23268979666860584</v>
      </c>
      <c r="L10" s="5">
        <f t="shared" si="4"/>
        <v>-4.7701408317064198</v>
      </c>
      <c r="V10" s="323"/>
      <c r="X10" s="10">
        <v>72</v>
      </c>
      <c r="Y10" s="10">
        <v>-27</v>
      </c>
      <c r="Z10" s="10">
        <f t="shared" si="5"/>
        <v>-1</v>
      </c>
      <c r="AA10" s="10">
        <v>-367</v>
      </c>
      <c r="AB10" s="10">
        <v>44</v>
      </c>
      <c r="AC10" s="10">
        <f t="shared" si="6"/>
        <v>-107</v>
      </c>
      <c r="AD10" s="10">
        <f t="shared" si="7"/>
        <v>19</v>
      </c>
      <c r="AE10" s="10">
        <v>1</v>
      </c>
      <c r="AF10" s="10">
        <f t="shared" si="8"/>
        <v>-410</v>
      </c>
      <c r="AG10" s="10">
        <f t="shared" si="9"/>
        <v>-44</v>
      </c>
      <c r="AL10" s="10">
        <v>8</v>
      </c>
      <c r="AM10" s="10">
        <v>26</v>
      </c>
      <c r="AN10" s="322">
        <v>34</v>
      </c>
      <c r="AO10" s="10">
        <v>115</v>
      </c>
      <c r="AP10" s="10">
        <v>7</v>
      </c>
      <c r="AQ10" s="322">
        <v>122</v>
      </c>
      <c r="AR10" s="10">
        <f t="shared" si="10"/>
        <v>-88</v>
      </c>
      <c r="AT10" s="324">
        <v>4.4390162910754398</v>
      </c>
      <c r="AU10" s="324">
        <f t="shared" si="11"/>
        <v>8.5951340739206419</v>
      </c>
      <c r="AV10" s="325">
        <v>14169.6283327157</v>
      </c>
    </row>
    <row r="11" spans="1:48">
      <c r="B11" s="3">
        <f t="shared" si="12"/>
        <v>1865</v>
      </c>
      <c r="C11" s="3">
        <v>0.3</v>
      </c>
      <c r="D11" s="5">
        <v>0.25</v>
      </c>
      <c r="E11" s="217">
        <v>0.02</v>
      </c>
      <c r="F11" s="5"/>
      <c r="G11" s="318">
        <v>1865</v>
      </c>
      <c r="H11" s="5">
        <f t="shared" si="0"/>
        <v>-3.9955588616848465</v>
      </c>
      <c r="I11" s="5">
        <f t="shared" si="1"/>
        <v>0.65322488201932105</v>
      </c>
      <c r="J11" s="5">
        <f t="shared" si="2"/>
        <v>-1.1975789503687551</v>
      </c>
      <c r="K11" s="5">
        <f t="shared" si="3"/>
        <v>0.27217703417471706</v>
      </c>
      <c r="L11" s="5">
        <f t="shared" si="4"/>
        <v>-4.2677358958595644</v>
      </c>
      <c r="V11" s="323"/>
      <c r="X11" s="10">
        <v>83</v>
      </c>
      <c r="Y11" s="10">
        <v>-22</v>
      </c>
      <c r="Z11" s="10">
        <f t="shared" si="5"/>
        <v>-1</v>
      </c>
      <c r="AA11" s="10">
        <v>-367</v>
      </c>
      <c r="AB11" s="10">
        <v>60</v>
      </c>
      <c r="AC11" s="10">
        <f t="shared" si="6"/>
        <v>-110</v>
      </c>
      <c r="AD11" s="10">
        <f t="shared" si="7"/>
        <v>23</v>
      </c>
      <c r="AE11" s="10">
        <v>2</v>
      </c>
      <c r="AF11" s="10">
        <f t="shared" si="8"/>
        <v>-392</v>
      </c>
      <c r="AG11" s="10">
        <f t="shared" si="9"/>
        <v>-27</v>
      </c>
      <c r="AL11" s="10">
        <v>8</v>
      </c>
      <c r="AM11" s="10">
        <v>39</v>
      </c>
      <c r="AN11" s="322">
        <v>47</v>
      </c>
      <c r="AO11" s="10">
        <v>118</v>
      </c>
      <c r="AP11" s="10">
        <v>16</v>
      </c>
      <c r="AQ11" s="322">
        <v>134</v>
      </c>
      <c r="AR11" s="10">
        <f t="shared" si="10"/>
        <v>-87</v>
      </c>
      <c r="AT11" s="324">
        <v>4.7437589715776696</v>
      </c>
      <c r="AU11" s="324">
        <f t="shared" si="11"/>
        <v>9.185198183896695</v>
      </c>
      <c r="AV11" s="325">
        <v>14167.6094069682</v>
      </c>
    </row>
    <row r="12" spans="1:48">
      <c r="B12" s="3">
        <f t="shared" si="12"/>
        <v>1866</v>
      </c>
      <c r="C12" s="3">
        <v>0.4</v>
      </c>
      <c r="D12" s="5">
        <v>0.21</v>
      </c>
      <c r="E12" s="217">
        <v>0.02</v>
      </c>
      <c r="F12" s="5"/>
      <c r="G12" s="318">
        <v>1866</v>
      </c>
      <c r="H12" s="5">
        <f t="shared" si="0"/>
        <v>-2.2383929765602297</v>
      </c>
      <c r="I12" s="5">
        <f t="shared" si="1"/>
        <v>0.70524710220390796</v>
      </c>
      <c r="J12" s="5">
        <f t="shared" si="2"/>
        <v>-1.3798312869206897</v>
      </c>
      <c r="K12" s="5">
        <f t="shared" si="3"/>
        <v>0.23508236740130267</v>
      </c>
      <c r="L12" s="5">
        <f t="shared" si="4"/>
        <v>-2.6778947938757085</v>
      </c>
      <c r="V12" s="323"/>
      <c r="X12" s="10">
        <v>87</v>
      </c>
      <c r="Y12" s="10">
        <v>-17</v>
      </c>
      <c r="Z12" s="10">
        <f t="shared" si="5"/>
        <v>-1</v>
      </c>
      <c r="AA12" s="10">
        <v>-219</v>
      </c>
      <c r="AB12" s="10">
        <v>69</v>
      </c>
      <c r="AC12" s="10">
        <f t="shared" si="6"/>
        <v>-135</v>
      </c>
      <c r="AD12" s="10">
        <f t="shared" si="7"/>
        <v>21</v>
      </c>
      <c r="AE12" s="10">
        <v>2</v>
      </c>
      <c r="AF12" s="10">
        <f t="shared" si="8"/>
        <v>-262</v>
      </c>
      <c r="AG12" s="10">
        <f t="shared" si="9"/>
        <v>-45</v>
      </c>
      <c r="AL12" s="10">
        <v>8</v>
      </c>
      <c r="AM12" s="10">
        <v>41</v>
      </c>
      <c r="AN12" s="322">
        <v>49</v>
      </c>
      <c r="AO12" s="10">
        <v>143</v>
      </c>
      <c r="AP12" s="10">
        <v>20</v>
      </c>
      <c r="AQ12" s="322">
        <v>163</v>
      </c>
      <c r="AR12" s="10">
        <f t="shared" si="10"/>
        <v>-114</v>
      </c>
      <c r="AT12" s="324">
        <v>5.05291350022042</v>
      </c>
      <c r="AU12" s="324">
        <f t="shared" si="11"/>
        <v>9.783804823071792</v>
      </c>
      <c r="AV12" s="325">
        <v>13384.648939300199</v>
      </c>
    </row>
    <row r="13" spans="1:48">
      <c r="B13" s="3">
        <f t="shared" si="12"/>
        <v>1867</v>
      </c>
      <c r="C13" s="3">
        <v>0.5</v>
      </c>
      <c r="D13" s="5">
        <v>0.63</v>
      </c>
      <c r="E13" s="217">
        <v>0.02</v>
      </c>
      <c r="F13" s="5"/>
      <c r="G13" s="318">
        <v>1867</v>
      </c>
      <c r="H13" s="5">
        <f t="shared" si="0"/>
        <v>-1.1603360748107328</v>
      </c>
      <c r="I13" s="5">
        <f t="shared" si="1"/>
        <v>0.71323410103045037</v>
      </c>
      <c r="J13" s="5">
        <f t="shared" si="2"/>
        <v>-1.5861474784110017</v>
      </c>
      <c r="K13" s="5">
        <f t="shared" si="3"/>
        <v>0.64936239049041</v>
      </c>
      <c r="L13" s="5">
        <f t="shared" si="4"/>
        <v>-1.3838870617008738</v>
      </c>
      <c r="N13" s="5"/>
      <c r="V13" s="323"/>
      <c r="X13" s="10">
        <v>84</v>
      </c>
      <c r="Y13" s="10">
        <v>-17</v>
      </c>
      <c r="Z13" s="10">
        <f t="shared" si="5"/>
        <v>0</v>
      </c>
      <c r="AA13" s="10">
        <v>-109</v>
      </c>
      <c r="AB13" s="10">
        <v>67</v>
      </c>
      <c r="AC13" s="10">
        <f t="shared" si="6"/>
        <v>-149</v>
      </c>
      <c r="AD13" s="10">
        <f t="shared" si="7"/>
        <v>59</v>
      </c>
      <c r="AE13" s="10">
        <v>2</v>
      </c>
      <c r="AF13" s="10">
        <f t="shared" si="8"/>
        <v>-130</v>
      </c>
      <c r="AG13" s="10">
        <f t="shared" si="9"/>
        <v>-23</v>
      </c>
      <c r="AL13" s="10">
        <v>8</v>
      </c>
      <c r="AM13" s="10">
        <v>45</v>
      </c>
      <c r="AN13" s="322">
        <v>53</v>
      </c>
      <c r="AO13" s="10">
        <v>157</v>
      </c>
      <c r="AP13" s="10">
        <v>-14</v>
      </c>
      <c r="AQ13" s="322">
        <v>171</v>
      </c>
      <c r="AR13" s="10">
        <f t="shared" si="10"/>
        <v>-118</v>
      </c>
      <c r="AT13" s="324">
        <v>4.8515083882000596</v>
      </c>
      <c r="AU13" s="324">
        <f t="shared" si="11"/>
        <v>9.3938301468201306</v>
      </c>
      <c r="AV13" s="325">
        <v>12847.9872505565</v>
      </c>
    </row>
    <row r="14" spans="1:48">
      <c r="B14" s="3">
        <f t="shared" si="12"/>
        <v>1868</v>
      </c>
      <c r="C14" s="3">
        <v>0.6</v>
      </c>
      <c r="D14" s="5">
        <v>0.36</v>
      </c>
      <c r="E14" s="217">
        <v>0.03</v>
      </c>
      <c r="F14" s="5"/>
      <c r="G14" s="318">
        <v>1868</v>
      </c>
      <c r="H14" s="5">
        <f t="shared" si="0"/>
        <v>-0.7164673128091682</v>
      </c>
      <c r="I14" s="5">
        <f t="shared" si="1"/>
        <v>0.7164673128091682</v>
      </c>
      <c r="J14" s="5">
        <f t="shared" si="2"/>
        <v>-1.5641187814848037</v>
      </c>
      <c r="K14" s="5">
        <f t="shared" si="3"/>
        <v>0.39355246759940221</v>
      </c>
      <c r="L14" s="5">
        <f t="shared" si="4"/>
        <v>-1.1705663138854017</v>
      </c>
      <c r="V14" s="323"/>
      <c r="X14" s="10">
        <v>88</v>
      </c>
      <c r="Y14" s="10">
        <v>-17</v>
      </c>
      <c r="Z14" s="10">
        <f t="shared" si="5"/>
        <v>0</v>
      </c>
      <c r="AA14" s="10">
        <v>-71</v>
      </c>
      <c r="AB14" s="10">
        <v>71</v>
      </c>
      <c r="AC14" s="10">
        <f t="shared" si="6"/>
        <v>-155</v>
      </c>
      <c r="AD14" s="10">
        <f t="shared" si="7"/>
        <v>36</v>
      </c>
      <c r="AE14" s="10">
        <v>3</v>
      </c>
      <c r="AF14" s="10">
        <f t="shared" si="8"/>
        <v>-116</v>
      </c>
      <c r="AG14" s="10">
        <f t="shared" si="9"/>
        <v>-48</v>
      </c>
      <c r="AL14" s="10">
        <v>8</v>
      </c>
      <c r="AM14" s="10">
        <v>50</v>
      </c>
      <c r="AN14" s="322">
        <v>58</v>
      </c>
      <c r="AO14" s="10">
        <v>163</v>
      </c>
      <c r="AP14" s="10">
        <v>14</v>
      </c>
      <c r="AQ14" s="322">
        <v>177</v>
      </c>
      <c r="AR14" s="10">
        <f t="shared" si="10"/>
        <v>-119</v>
      </c>
      <c r="AT14" s="324">
        <v>5.1179501394950897</v>
      </c>
      <c r="AU14" s="324">
        <f t="shared" si="11"/>
        <v>9.9097333166001569</v>
      </c>
      <c r="AV14" s="325">
        <v>12454.0732556075</v>
      </c>
    </row>
    <row r="15" spans="1:48">
      <c r="B15" s="3">
        <f t="shared" si="12"/>
        <v>1869</v>
      </c>
      <c r="C15" s="3">
        <v>0.6</v>
      </c>
      <c r="D15" s="5">
        <v>0.43</v>
      </c>
      <c r="E15" s="217">
        <v>0.03</v>
      </c>
      <c r="F15" s="5"/>
      <c r="G15" s="318">
        <v>1869</v>
      </c>
      <c r="H15" s="5">
        <f t="shared" si="0"/>
        <v>-1.0581359184252446</v>
      </c>
      <c r="I15" s="5">
        <f t="shared" si="1"/>
        <v>1.0371827319217743</v>
      </c>
      <c r="J15" s="5">
        <f t="shared" si="2"/>
        <v>-1.6238719540189397</v>
      </c>
      <c r="K15" s="5">
        <f t="shared" si="3"/>
        <v>0.46097010307634417</v>
      </c>
      <c r="L15" s="5">
        <f t="shared" si="4"/>
        <v>-1.1838550374460657</v>
      </c>
      <c r="V15" s="323"/>
      <c r="X15" s="10">
        <v>123</v>
      </c>
      <c r="Y15" s="10">
        <v>-24</v>
      </c>
      <c r="Z15" s="10">
        <f t="shared" si="5"/>
        <v>0</v>
      </c>
      <c r="AA15" s="10">
        <v>-101</v>
      </c>
      <c r="AB15" s="10">
        <v>99</v>
      </c>
      <c r="AC15" s="10">
        <f t="shared" si="6"/>
        <v>-155</v>
      </c>
      <c r="AD15" s="10">
        <f t="shared" si="7"/>
        <v>41</v>
      </c>
      <c r="AE15" s="10">
        <v>3</v>
      </c>
      <c r="AF15" s="10">
        <f t="shared" si="8"/>
        <v>-113</v>
      </c>
      <c r="AG15" s="10">
        <f t="shared" si="9"/>
        <v>-15</v>
      </c>
      <c r="AL15" s="10">
        <v>8</v>
      </c>
      <c r="AM15" s="10">
        <v>55</v>
      </c>
      <c r="AN15" s="322">
        <v>63</v>
      </c>
      <c r="AO15" s="10">
        <v>163</v>
      </c>
      <c r="AP15" s="10">
        <v>14</v>
      </c>
      <c r="AQ15" s="322">
        <v>177</v>
      </c>
      <c r="AR15" s="10">
        <f t="shared" si="10"/>
        <v>-114</v>
      </c>
      <c r="AT15" s="324">
        <v>4.9296263268019196</v>
      </c>
      <c r="AU15" s="324">
        <f t="shared" si="11"/>
        <v>9.5450875677967524</v>
      </c>
      <c r="AV15" s="325">
        <v>13153.6221424459</v>
      </c>
    </row>
    <row r="16" spans="1:48">
      <c r="B16" s="3">
        <f t="shared" si="12"/>
        <v>1870</v>
      </c>
      <c r="C16" s="3">
        <v>0.5</v>
      </c>
      <c r="D16" s="5">
        <v>0.43</v>
      </c>
      <c r="E16" s="217">
        <v>0.03</v>
      </c>
      <c r="F16" s="5"/>
      <c r="G16" s="318">
        <v>1870</v>
      </c>
      <c r="H16" s="5">
        <f t="shared" si="0"/>
        <v>-1.0350312258433101</v>
      </c>
      <c r="I16" s="5">
        <f t="shared" si="1"/>
        <v>1.014535558004829</v>
      </c>
      <c r="J16" s="5">
        <f t="shared" si="2"/>
        <v>-1.4142010808552159</v>
      </c>
      <c r="K16" s="5">
        <f t="shared" si="3"/>
        <v>0.46115252636583126</v>
      </c>
      <c r="L16" s="5">
        <f t="shared" si="4"/>
        <v>-0.97354422232786608</v>
      </c>
      <c r="V16" s="323"/>
      <c r="X16" s="10">
        <v>120</v>
      </c>
      <c r="Y16" s="10">
        <v>-20</v>
      </c>
      <c r="Z16" s="10">
        <f t="shared" si="5"/>
        <v>-1</v>
      </c>
      <c r="AA16" s="10">
        <v>-101</v>
      </c>
      <c r="AB16" s="10">
        <v>99</v>
      </c>
      <c r="AC16" s="10">
        <f t="shared" si="6"/>
        <v>-138</v>
      </c>
      <c r="AD16" s="10">
        <f t="shared" si="7"/>
        <v>42</v>
      </c>
      <c r="AE16" s="10">
        <v>3</v>
      </c>
      <c r="AF16" s="10">
        <f t="shared" si="8"/>
        <v>-95</v>
      </c>
      <c r="AG16" s="10">
        <f t="shared" si="9"/>
        <v>3</v>
      </c>
      <c r="AL16" s="10">
        <v>12</v>
      </c>
      <c r="AM16" s="10">
        <v>57</v>
      </c>
      <c r="AN16" s="322">
        <v>69</v>
      </c>
      <c r="AO16" s="10">
        <v>150</v>
      </c>
      <c r="AP16" s="10">
        <v>15</v>
      </c>
      <c r="AQ16" s="322">
        <v>165</v>
      </c>
      <c r="AR16" s="10">
        <f t="shared" si="10"/>
        <v>-96</v>
      </c>
      <c r="AT16" s="324">
        <v>5.03966890134528</v>
      </c>
      <c r="AU16" s="324">
        <f t="shared" si="11"/>
        <v>9.7581597036078254</v>
      </c>
      <c r="AV16" s="325">
        <v>13297.853224061701</v>
      </c>
    </row>
    <row r="17" spans="2:48">
      <c r="B17" s="3">
        <f t="shared" si="12"/>
        <v>1871</v>
      </c>
      <c r="C17" s="3">
        <v>0.5</v>
      </c>
      <c r="D17" s="5">
        <v>0.33</v>
      </c>
      <c r="E17" s="217">
        <v>0.03</v>
      </c>
      <c r="F17" s="5"/>
      <c r="G17" s="318">
        <v>1871</v>
      </c>
      <c r="H17" s="5">
        <f t="shared" si="0"/>
        <v>1.5449552101117863</v>
      </c>
      <c r="I17" s="5">
        <f t="shared" si="1"/>
        <v>1.0265820804032264</v>
      </c>
      <c r="J17" s="5">
        <f t="shared" si="2"/>
        <v>-1.4636417780006397</v>
      </c>
      <c r="K17" s="5">
        <f t="shared" si="3"/>
        <v>0.35574626548626653</v>
      </c>
      <c r="L17" s="5">
        <f t="shared" si="4"/>
        <v>1.4636417780006397</v>
      </c>
      <c r="V17" s="323"/>
      <c r="X17" s="10">
        <v>117</v>
      </c>
      <c r="Y17" s="10">
        <v>-16</v>
      </c>
      <c r="Z17" s="10">
        <f t="shared" si="5"/>
        <v>0</v>
      </c>
      <c r="AA17" s="10">
        <v>152</v>
      </c>
      <c r="AB17" s="10">
        <v>101</v>
      </c>
      <c r="AC17" s="10">
        <f t="shared" si="6"/>
        <v>-144</v>
      </c>
      <c r="AD17" s="10">
        <f t="shared" si="7"/>
        <v>32</v>
      </c>
      <c r="AE17" s="10">
        <v>3</v>
      </c>
      <c r="AF17" s="10">
        <f t="shared" si="8"/>
        <v>144</v>
      </c>
      <c r="AG17" s="10">
        <f t="shared" si="9"/>
        <v>-11</v>
      </c>
      <c r="AL17" s="10">
        <v>12</v>
      </c>
      <c r="AM17" s="10">
        <v>49</v>
      </c>
      <c r="AN17" s="322">
        <v>61</v>
      </c>
      <c r="AO17" s="10">
        <v>156</v>
      </c>
      <c r="AP17" s="10">
        <v>17</v>
      </c>
      <c r="AQ17" s="322">
        <v>173</v>
      </c>
      <c r="AR17" s="10">
        <f t="shared" si="10"/>
        <v>-112</v>
      </c>
      <c r="AT17" s="324">
        <v>5.0811472169424201</v>
      </c>
      <c r="AU17" s="324">
        <f t="shared" si="11"/>
        <v>9.8384729217490996</v>
      </c>
      <c r="AV17" s="325">
        <v>12976.295354448201</v>
      </c>
    </row>
    <row r="18" spans="2:48">
      <c r="B18" s="3">
        <f t="shared" si="12"/>
        <v>1872</v>
      </c>
      <c r="C18" s="3">
        <v>0.6</v>
      </c>
      <c r="D18" s="5">
        <v>0.41</v>
      </c>
      <c r="E18" s="217">
        <v>0.03</v>
      </c>
      <c r="F18" s="5"/>
      <c r="G18" s="318">
        <v>1872</v>
      </c>
      <c r="H18" s="5">
        <f t="shared" si="0"/>
        <v>0.33287157339388945</v>
      </c>
      <c r="I18" s="5">
        <f t="shared" si="1"/>
        <v>0.95106163826825552</v>
      </c>
      <c r="J18" s="5">
        <f t="shared" si="2"/>
        <v>-1.3029544444275101</v>
      </c>
      <c r="K18" s="5">
        <f t="shared" si="3"/>
        <v>0.4374883536033975</v>
      </c>
      <c r="L18" s="5">
        <f t="shared" si="4"/>
        <v>0.41846712083803245</v>
      </c>
      <c r="N18" s="53" t="s">
        <v>86</v>
      </c>
      <c r="V18" s="323"/>
      <c r="X18" s="10">
        <v>129</v>
      </c>
      <c r="Y18" s="10">
        <v>-29</v>
      </c>
      <c r="Z18" s="10">
        <f t="shared" si="5"/>
        <v>0</v>
      </c>
      <c r="AA18" s="10">
        <v>35</v>
      </c>
      <c r="AB18" s="10">
        <v>100</v>
      </c>
      <c r="AC18" s="10">
        <f t="shared" si="6"/>
        <v>-137</v>
      </c>
      <c r="AD18" s="10">
        <f t="shared" si="7"/>
        <v>43</v>
      </c>
      <c r="AE18" s="10">
        <v>3</v>
      </c>
      <c r="AF18" s="10">
        <f t="shared" si="8"/>
        <v>44</v>
      </c>
      <c r="AG18" s="10">
        <f t="shared" si="9"/>
        <v>6</v>
      </c>
      <c r="AL18" s="10">
        <v>12</v>
      </c>
      <c r="AM18" s="10">
        <v>59</v>
      </c>
      <c r="AN18" s="322">
        <v>71</v>
      </c>
      <c r="AO18" s="10">
        <v>149</v>
      </c>
      <c r="AP18" s="10">
        <v>16</v>
      </c>
      <c r="AQ18" s="322">
        <v>165</v>
      </c>
      <c r="AR18" s="10">
        <f t="shared" si="10"/>
        <v>-94</v>
      </c>
      <c r="AT18" s="324">
        <v>5.4303199530776904</v>
      </c>
      <c r="AU18" s="324">
        <f t="shared" si="11"/>
        <v>10.51456561554574</v>
      </c>
      <c r="AV18" s="325">
        <v>11948.992803941201</v>
      </c>
    </row>
    <row r="19" spans="2:48">
      <c r="B19" s="3">
        <f t="shared" si="12"/>
        <v>1873</v>
      </c>
      <c r="C19" s="3">
        <v>0.7</v>
      </c>
      <c r="D19" s="5">
        <v>0.45</v>
      </c>
      <c r="E19" s="217">
        <v>0.03</v>
      </c>
      <c r="F19" s="5"/>
      <c r="G19" s="318">
        <v>1873</v>
      </c>
      <c r="H19" s="5">
        <f t="shared" si="0"/>
        <v>-0.81902006894676371</v>
      </c>
      <c r="I19" s="5">
        <f t="shared" si="1"/>
        <v>0.94699195471969555</v>
      </c>
      <c r="J19" s="5">
        <f t="shared" si="2"/>
        <v>-0.92992903661663795</v>
      </c>
      <c r="K19" s="5">
        <f t="shared" si="3"/>
        <v>0.48629316593714095</v>
      </c>
      <c r="L19" s="5">
        <f t="shared" si="4"/>
        <v>-0.31566398490656516</v>
      </c>
      <c r="N19" s="53" t="s">
        <v>88</v>
      </c>
      <c r="P19" s="326" t="s">
        <v>84</v>
      </c>
      <c r="V19" s="323"/>
      <c r="X19" s="10">
        <v>139</v>
      </c>
      <c r="Y19" s="10">
        <v>-28</v>
      </c>
      <c r="Z19" s="10">
        <f t="shared" si="5"/>
        <v>0</v>
      </c>
      <c r="AA19" s="10">
        <v>-96</v>
      </c>
      <c r="AB19" s="10">
        <v>111</v>
      </c>
      <c r="AC19" s="10">
        <f t="shared" si="6"/>
        <v>-109</v>
      </c>
      <c r="AD19" s="10">
        <f t="shared" si="7"/>
        <v>53</v>
      </c>
      <c r="AE19" s="10">
        <v>4</v>
      </c>
      <c r="AF19" s="10">
        <f t="shared" si="8"/>
        <v>-37</v>
      </c>
      <c r="AG19" s="10">
        <f t="shared" si="9"/>
        <v>55</v>
      </c>
      <c r="AL19" s="10">
        <v>12</v>
      </c>
      <c r="AM19" s="10">
        <v>69</v>
      </c>
      <c r="AN19" s="322">
        <v>81</v>
      </c>
      <c r="AO19" s="10">
        <v>121</v>
      </c>
      <c r="AP19" s="10">
        <v>16</v>
      </c>
      <c r="AQ19" s="322">
        <v>137</v>
      </c>
      <c r="AR19" s="10">
        <f t="shared" si="10"/>
        <v>-56</v>
      </c>
      <c r="AT19" s="324">
        <v>6.0535589044049898</v>
      </c>
      <c r="AU19" s="324">
        <f t="shared" si="11"/>
        <v>11.721324499832249</v>
      </c>
      <c r="AV19" s="325">
        <v>10724.833438432401</v>
      </c>
    </row>
    <row r="20" spans="2:48">
      <c r="B20" s="3">
        <f t="shared" si="12"/>
        <v>1874</v>
      </c>
      <c r="C20" s="3">
        <v>0.8</v>
      </c>
      <c r="D20" s="5">
        <v>0.52</v>
      </c>
      <c r="E20" s="217">
        <v>0.03</v>
      </c>
      <c r="F20" s="5"/>
      <c r="G20" s="318">
        <v>1874</v>
      </c>
      <c r="H20" s="5">
        <f t="shared" si="0"/>
        <v>-2.2110892160209383</v>
      </c>
      <c r="I20" s="5">
        <f t="shared" si="1"/>
        <v>0.91291183540258436</v>
      </c>
      <c r="J20" s="5">
        <f t="shared" si="2"/>
        <v>-0.77890642837101232</v>
      </c>
      <c r="K20" s="5">
        <f t="shared" si="3"/>
        <v>0.55277230400523458</v>
      </c>
      <c r="L20" s="5">
        <f t="shared" si="4"/>
        <v>-1.5243115049841316</v>
      </c>
      <c r="N20" s="53" t="s">
        <v>87</v>
      </c>
      <c r="O20" s="53"/>
      <c r="P20" s="326" t="s">
        <v>89</v>
      </c>
      <c r="V20" s="323"/>
      <c r="X20" s="10">
        <v>144</v>
      </c>
      <c r="Y20" s="10">
        <v>-35</v>
      </c>
      <c r="Z20" s="10">
        <f t="shared" si="5"/>
        <v>0</v>
      </c>
      <c r="AA20" s="10">
        <v>-264</v>
      </c>
      <c r="AB20" s="10">
        <v>109</v>
      </c>
      <c r="AC20" s="10">
        <f t="shared" si="6"/>
        <v>-93</v>
      </c>
      <c r="AD20" s="10">
        <f t="shared" si="7"/>
        <v>62</v>
      </c>
      <c r="AE20" s="10">
        <v>4</v>
      </c>
      <c r="AF20" s="10">
        <f t="shared" si="8"/>
        <v>-182</v>
      </c>
      <c r="AG20" s="10">
        <f t="shared" si="9"/>
        <v>78</v>
      </c>
      <c r="AL20" s="10">
        <v>12</v>
      </c>
      <c r="AM20" s="10">
        <v>80</v>
      </c>
      <c r="AN20" s="322">
        <v>92</v>
      </c>
      <c r="AO20" s="10">
        <v>105</v>
      </c>
      <c r="AP20" s="10">
        <v>18</v>
      </c>
      <c r="AQ20" s="322">
        <v>123</v>
      </c>
      <c r="AR20" s="10">
        <f t="shared" si="10"/>
        <v>-31</v>
      </c>
      <c r="AT20" s="324">
        <v>6.1664007210432397</v>
      </c>
      <c r="AU20" s="324">
        <f t="shared" si="11"/>
        <v>11.939816724134392</v>
      </c>
      <c r="AV20" s="325">
        <v>11131.6802448504</v>
      </c>
    </row>
    <row r="21" spans="2:48">
      <c r="B21" s="3">
        <f t="shared" si="12"/>
        <v>1875</v>
      </c>
      <c r="C21" s="3">
        <v>0.9</v>
      </c>
      <c r="D21" s="5">
        <v>0.68</v>
      </c>
      <c r="E21" s="217">
        <v>0.05</v>
      </c>
      <c r="F21" s="5"/>
      <c r="G21" s="318">
        <v>1875</v>
      </c>
      <c r="H21" s="5">
        <f t="shared" si="0"/>
        <v>-1.2860985907785867</v>
      </c>
      <c r="I21" s="5">
        <f t="shared" si="1"/>
        <v>1.1204646813601324</v>
      </c>
      <c r="J21" s="5">
        <f t="shared" si="2"/>
        <v>-0.75996734909643759</v>
      </c>
      <c r="K21" s="5">
        <f t="shared" si="3"/>
        <v>0.73073783566965156</v>
      </c>
      <c r="L21" s="5">
        <f t="shared" si="4"/>
        <v>-0.19486342284524041</v>
      </c>
      <c r="V21" s="323"/>
      <c r="X21" s="10">
        <v>146</v>
      </c>
      <c r="Y21" s="10">
        <v>-30</v>
      </c>
      <c r="Z21" s="10">
        <f t="shared" si="5"/>
        <v>-1</v>
      </c>
      <c r="AA21" s="10">
        <v>-132</v>
      </c>
      <c r="AB21" s="10">
        <v>115</v>
      </c>
      <c r="AC21" s="10">
        <f t="shared" si="6"/>
        <v>-78</v>
      </c>
      <c r="AD21" s="10">
        <f t="shared" si="7"/>
        <v>70</v>
      </c>
      <c r="AE21" s="10">
        <v>5</v>
      </c>
      <c r="AF21" s="10">
        <f t="shared" si="8"/>
        <v>-20</v>
      </c>
      <c r="AG21" s="10">
        <f t="shared" si="9"/>
        <v>107</v>
      </c>
      <c r="AL21" s="10">
        <v>12</v>
      </c>
      <c r="AM21" s="10">
        <v>90</v>
      </c>
      <c r="AN21" s="322">
        <v>102</v>
      </c>
      <c r="AO21" s="10">
        <v>90</v>
      </c>
      <c r="AP21" s="10">
        <v>20</v>
      </c>
      <c r="AQ21" s="322">
        <v>110</v>
      </c>
      <c r="AR21" s="10">
        <f t="shared" si="10"/>
        <v>-8</v>
      </c>
      <c r="AT21" s="324">
        <v>5.3007064286215897</v>
      </c>
      <c r="AU21" s="324">
        <f t="shared" si="11"/>
        <v>10.263598836547125</v>
      </c>
      <c r="AV21" s="325">
        <v>13056.2669134509</v>
      </c>
    </row>
    <row r="22" spans="2:48">
      <c r="B22" s="3">
        <f t="shared" si="12"/>
        <v>1876</v>
      </c>
      <c r="C22" s="3">
        <v>1</v>
      </c>
      <c r="D22" s="5">
        <v>0.81</v>
      </c>
      <c r="E22" s="217">
        <v>0.05</v>
      </c>
      <c r="F22" s="5"/>
      <c r="G22" s="318">
        <v>1876</v>
      </c>
      <c r="H22" s="5">
        <f t="shared" si="0"/>
        <v>-0.6136255227628169</v>
      </c>
      <c r="I22" s="5">
        <f t="shared" si="1"/>
        <v>1.2569426030786732</v>
      </c>
      <c r="J22" s="5">
        <f t="shared" si="2"/>
        <v>-0.93033546999523842</v>
      </c>
      <c r="K22" s="5">
        <f t="shared" si="3"/>
        <v>0.86105516903814627</v>
      </c>
      <c r="L22" s="5">
        <f t="shared" si="4"/>
        <v>0.57403677935876418</v>
      </c>
      <c r="N22" s="237" t="s">
        <v>793</v>
      </c>
      <c r="V22" s="323"/>
      <c r="X22" s="10">
        <v>160</v>
      </c>
      <c r="Y22" s="10">
        <v>-31</v>
      </c>
      <c r="Z22" s="10">
        <f t="shared" si="5"/>
        <v>-2</v>
      </c>
      <c r="AA22" s="10">
        <v>-62</v>
      </c>
      <c r="AB22" s="10">
        <v>127</v>
      </c>
      <c r="AC22" s="10">
        <f t="shared" si="6"/>
        <v>-94</v>
      </c>
      <c r="AD22" s="10">
        <f t="shared" si="7"/>
        <v>82</v>
      </c>
      <c r="AE22" s="10">
        <v>5</v>
      </c>
      <c r="AF22" s="10">
        <f t="shared" si="8"/>
        <v>58</v>
      </c>
      <c r="AG22" s="10">
        <f t="shared" si="9"/>
        <v>115</v>
      </c>
      <c r="AL22" s="10">
        <v>12</v>
      </c>
      <c r="AM22" s="10">
        <v>103</v>
      </c>
      <c r="AN22" s="322">
        <v>115</v>
      </c>
      <c r="AO22" s="10">
        <v>106</v>
      </c>
      <c r="AP22" s="10">
        <v>21</v>
      </c>
      <c r="AQ22" s="322">
        <v>127</v>
      </c>
      <c r="AR22" s="10">
        <f t="shared" si="10"/>
        <v>-12</v>
      </c>
      <c r="AT22" s="324">
        <v>5.2182196723790604</v>
      </c>
      <c r="AU22" s="324">
        <f t="shared" si="11"/>
        <v>10.103882205037404</v>
      </c>
      <c r="AV22" s="325">
        <v>13011.1615597981</v>
      </c>
    </row>
    <row r="23" spans="2:48">
      <c r="B23" s="3">
        <f t="shared" si="12"/>
        <v>1877</v>
      </c>
      <c r="C23" s="3">
        <v>0.9</v>
      </c>
      <c r="D23" s="5">
        <v>0.73</v>
      </c>
      <c r="E23" s="217">
        <v>0.05</v>
      </c>
      <c r="F23" s="5"/>
      <c r="G23" s="318">
        <v>1877</v>
      </c>
      <c r="H23" s="5">
        <f t="shared" si="0"/>
        <v>-1.5026043491622771</v>
      </c>
      <c r="I23" s="5">
        <f t="shared" si="1"/>
        <v>1.0896078321410665</v>
      </c>
      <c r="J23" s="5">
        <f t="shared" si="2"/>
        <v>-1.0017362327748516</v>
      </c>
      <c r="K23" s="5">
        <f t="shared" si="3"/>
        <v>0.78205723435931385</v>
      </c>
      <c r="L23" s="5">
        <f t="shared" si="4"/>
        <v>-0.63267551543674827</v>
      </c>
      <c r="V23" s="323"/>
      <c r="X23" s="10">
        <v>152</v>
      </c>
      <c r="Y23" s="10">
        <v>-28</v>
      </c>
      <c r="Z23" s="10">
        <f t="shared" si="5"/>
        <v>0</v>
      </c>
      <c r="AA23" s="10">
        <v>-171</v>
      </c>
      <c r="AB23" s="10">
        <v>124</v>
      </c>
      <c r="AC23" s="10">
        <f t="shared" si="6"/>
        <v>-114</v>
      </c>
      <c r="AD23" s="10">
        <f t="shared" si="7"/>
        <v>83</v>
      </c>
      <c r="AE23" s="10">
        <v>6</v>
      </c>
      <c r="AF23" s="10">
        <f t="shared" si="8"/>
        <v>-72</v>
      </c>
      <c r="AG23" s="10">
        <f t="shared" si="9"/>
        <v>93</v>
      </c>
      <c r="AL23" s="10">
        <v>12</v>
      </c>
      <c r="AM23" s="10">
        <v>105</v>
      </c>
      <c r="AN23" s="322">
        <v>117</v>
      </c>
      <c r="AO23" s="10">
        <v>126</v>
      </c>
      <c r="AP23" s="10">
        <v>22</v>
      </c>
      <c r="AQ23" s="322">
        <v>148</v>
      </c>
      <c r="AR23" s="10">
        <f t="shared" si="10"/>
        <v>-31</v>
      </c>
      <c r="AT23" s="324">
        <v>5.8774041079768304</v>
      </c>
      <c r="AU23" s="324">
        <f t="shared" si="11"/>
        <v>11.380241252152297</v>
      </c>
      <c r="AV23" s="325">
        <v>11728.765877644501</v>
      </c>
    </row>
    <row r="24" spans="2:48">
      <c r="B24" s="3">
        <f t="shared" si="12"/>
        <v>1878</v>
      </c>
      <c r="C24" s="3">
        <v>1</v>
      </c>
      <c r="D24" s="5">
        <v>0.76</v>
      </c>
      <c r="E24" s="217">
        <v>0.05</v>
      </c>
      <c r="F24" s="5"/>
      <c r="G24" s="318">
        <v>1878</v>
      </c>
      <c r="H24" s="5">
        <f t="shared" si="0"/>
        <v>5.2979312760266781E-2</v>
      </c>
      <c r="I24" s="5">
        <f t="shared" si="1"/>
        <v>1.1125655679656024</v>
      </c>
      <c r="J24" s="5">
        <f t="shared" si="2"/>
        <v>-1.086075911585469</v>
      </c>
      <c r="K24" s="5">
        <f t="shared" si="3"/>
        <v>0.81234946232409067</v>
      </c>
      <c r="L24" s="5">
        <f t="shared" si="4"/>
        <v>0.89181843146449091</v>
      </c>
      <c r="V24" s="323"/>
      <c r="X24" s="10">
        <v>153</v>
      </c>
      <c r="Y24" s="10">
        <v>-27</v>
      </c>
      <c r="Z24" s="10">
        <f t="shared" si="5"/>
        <v>0</v>
      </c>
      <c r="AA24" s="10">
        <v>6</v>
      </c>
      <c r="AB24" s="10">
        <v>126</v>
      </c>
      <c r="AC24" s="10">
        <f t="shared" si="6"/>
        <v>-123</v>
      </c>
      <c r="AD24" s="10">
        <f t="shared" si="7"/>
        <v>86</v>
      </c>
      <c r="AE24" s="10">
        <v>6</v>
      </c>
      <c r="AF24" s="10">
        <f t="shared" si="8"/>
        <v>101</v>
      </c>
      <c r="AG24" s="10">
        <f t="shared" si="9"/>
        <v>89</v>
      </c>
      <c r="AL24" s="10">
        <v>12</v>
      </c>
      <c r="AM24" s="10">
        <v>109</v>
      </c>
      <c r="AN24" s="322">
        <v>121</v>
      </c>
      <c r="AO24" s="10">
        <v>135</v>
      </c>
      <c r="AP24" s="10">
        <v>23</v>
      </c>
      <c r="AQ24" s="322">
        <v>158</v>
      </c>
      <c r="AR24" s="10">
        <f t="shared" si="10"/>
        <v>-37</v>
      </c>
      <c r="AT24" s="324">
        <v>5.84896487532564</v>
      </c>
      <c r="AU24" s="324">
        <f t="shared" si="11"/>
        <v>11.325175219146777</v>
      </c>
      <c r="AV24" s="325">
        <v>12166.2081321158</v>
      </c>
    </row>
    <row r="25" spans="2:48">
      <c r="B25" s="3">
        <f t="shared" si="12"/>
        <v>1879</v>
      </c>
      <c r="C25" s="3">
        <v>1</v>
      </c>
      <c r="D25" s="5">
        <v>0.75</v>
      </c>
      <c r="E25" s="217">
        <v>0.06</v>
      </c>
      <c r="F25" s="5"/>
      <c r="G25" s="318">
        <v>1879</v>
      </c>
      <c r="H25" s="5">
        <f t="shared" si="0"/>
        <v>-1.1129971906215632</v>
      </c>
      <c r="I25" s="5">
        <f t="shared" si="1"/>
        <v>1.1957821056264728</v>
      </c>
      <c r="J25" s="5">
        <f t="shared" si="2"/>
        <v>-1.1681871339581695</v>
      </c>
      <c r="K25" s="5">
        <f t="shared" si="3"/>
        <v>0.80025417838079327</v>
      </c>
      <c r="L25" s="5">
        <f t="shared" si="4"/>
        <v>-0.28514804057246657</v>
      </c>
      <c r="V25" s="323"/>
      <c r="X25" s="10">
        <v>162</v>
      </c>
      <c r="Y25" s="10">
        <v>-31</v>
      </c>
      <c r="Z25" s="10">
        <f t="shared" si="5"/>
        <v>-1</v>
      </c>
      <c r="AA25" s="10">
        <v>-121</v>
      </c>
      <c r="AB25" s="10">
        <v>130</v>
      </c>
      <c r="AC25" s="10">
        <f t="shared" si="6"/>
        <v>-127</v>
      </c>
      <c r="AD25" s="10">
        <f t="shared" si="7"/>
        <v>81</v>
      </c>
      <c r="AE25" s="10">
        <v>6</v>
      </c>
      <c r="AF25" s="10">
        <f t="shared" si="8"/>
        <v>-31</v>
      </c>
      <c r="AG25" s="10">
        <f t="shared" si="9"/>
        <v>84</v>
      </c>
      <c r="AL25" s="10">
        <v>12</v>
      </c>
      <c r="AM25" s="10">
        <v>107</v>
      </c>
      <c r="AN25" s="322">
        <v>119</v>
      </c>
      <c r="AO25" s="10">
        <v>139</v>
      </c>
      <c r="AP25" s="10">
        <v>26</v>
      </c>
      <c r="AQ25" s="322">
        <v>165</v>
      </c>
      <c r="AR25" s="10">
        <f t="shared" si="10"/>
        <v>-46</v>
      </c>
      <c r="AT25" s="324">
        <v>5.6146848632141699</v>
      </c>
      <c r="AU25" s="324">
        <f t="shared" si="11"/>
        <v>10.871545860095701</v>
      </c>
      <c r="AV25" s="325">
        <v>12782.3611270807</v>
      </c>
    </row>
    <row r="26" spans="2:48">
      <c r="B26" s="3">
        <f t="shared" si="12"/>
        <v>1880</v>
      </c>
      <c r="C26" s="3">
        <v>1.1000000000000001</v>
      </c>
      <c r="D26" s="5">
        <v>0.8</v>
      </c>
      <c r="E26" s="217">
        <v>0.05</v>
      </c>
      <c r="F26" s="5"/>
      <c r="G26" s="318">
        <v>1880</v>
      </c>
      <c r="H26" s="5">
        <f t="shared" si="0"/>
        <v>-0.30289032922316783</v>
      </c>
      <c r="I26" s="5">
        <f t="shared" si="1"/>
        <v>1.3846415050201959</v>
      </c>
      <c r="J26" s="5">
        <f t="shared" si="2"/>
        <v>-1.1682912698607903</v>
      </c>
      <c r="K26" s="5">
        <f t="shared" si="3"/>
        <v>0.84809292182487006</v>
      </c>
      <c r="L26" s="5">
        <f t="shared" si="4"/>
        <v>0.76155282776110778</v>
      </c>
      <c r="V26" s="323"/>
      <c r="X26" s="10">
        <v>188</v>
      </c>
      <c r="Y26" s="10">
        <v>-28</v>
      </c>
      <c r="Z26" s="10">
        <f t="shared" si="5"/>
        <v>0</v>
      </c>
      <c r="AA26" s="10">
        <v>-35</v>
      </c>
      <c r="AB26" s="10">
        <v>160</v>
      </c>
      <c r="AC26" s="10">
        <f t="shared" si="6"/>
        <v>-135</v>
      </c>
      <c r="AD26" s="10">
        <f t="shared" si="7"/>
        <v>92</v>
      </c>
      <c r="AE26" s="10">
        <v>6</v>
      </c>
      <c r="AF26" s="10">
        <f t="shared" si="8"/>
        <v>88</v>
      </c>
      <c r="AG26" s="10">
        <f t="shared" si="9"/>
        <v>117</v>
      </c>
      <c r="AL26" s="10">
        <v>12</v>
      </c>
      <c r="AM26" s="10">
        <v>121</v>
      </c>
      <c r="AN26" s="322">
        <v>133</v>
      </c>
      <c r="AO26" s="10">
        <v>147</v>
      </c>
      <c r="AP26" s="10">
        <v>29</v>
      </c>
      <c r="AQ26" s="322">
        <v>176</v>
      </c>
      <c r="AR26" s="10">
        <f t="shared" si="10"/>
        <v>-43</v>
      </c>
      <c r="AT26" s="324">
        <v>5.9678338078644098</v>
      </c>
      <c r="AU26" s="324">
        <f t="shared" si="11"/>
        <v>11.555337567153622</v>
      </c>
      <c r="AV26" s="325">
        <v>12290.3639486548</v>
      </c>
    </row>
    <row r="27" spans="2:48">
      <c r="B27" s="3">
        <f t="shared" si="12"/>
        <v>1881</v>
      </c>
      <c r="C27" s="3">
        <v>1.2</v>
      </c>
      <c r="D27" s="5">
        <v>0.83</v>
      </c>
      <c r="E27" s="217">
        <v>0.06</v>
      </c>
      <c r="F27" s="5"/>
      <c r="G27" s="318">
        <v>1881</v>
      </c>
      <c r="H27" s="5">
        <f t="shared" si="0"/>
        <v>-0.237222106965813</v>
      </c>
      <c r="I27" s="5">
        <f t="shared" si="1"/>
        <v>1.414546637833181</v>
      </c>
      <c r="J27" s="5">
        <f t="shared" si="2"/>
        <v>-1.2915425823694262</v>
      </c>
      <c r="K27" s="5">
        <f t="shared" si="3"/>
        <v>0.88738640013137449</v>
      </c>
      <c r="L27" s="5">
        <f t="shared" si="4"/>
        <v>0.77316834862931638</v>
      </c>
      <c r="V27" s="323"/>
      <c r="X27" s="10">
        <v>189</v>
      </c>
      <c r="Y27" s="10">
        <v>-28</v>
      </c>
      <c r="Z27" s="10">
        <f t="shared" si="5"/>
        <v>0</v>
      </c>
      <c r="AA27" s="10">
        <v>-27</v>
      </c>
      <c r="AB27" s="10">
        <v>161</v>
      </c>
      <c r="AC27" s="10">
        <f t="shared" si="6"/>
        <v>-147</v>
      </c>
      <c r="AD27" s="10">
        <f t="shared" si="7"/>
        <v>94</v>
      </c>
      <c r="AE27" s="10">
        <v>7</v>
      </c>
      <c r="AF27" s="10">
        <f t="shared" si="8"/>
        <v>88</v>
      </c>
      <c r="AG27" s="10">
        <f t="shared" si="9"/>
        <v>108</v>
      </c>
      <c r="AL27" s="10">
        <v>15</v>
      </c>
      <c r="AM27" s="10">
        <v>125</v>
      </c>
      <c r="AN27" s="322">
        <v>140</v>
      </c>
      <c r="AO27" s="10">
        <v>162</v>
      </c>
      <c r="AP27" s="10">
        <v>31</v>
      </c>
      <c r="AQ27" s="322">
        <v>193</v>
      </c>
      <c r="AR27" s="10">
        <f t="shared" si="10"/>
        <v>-53</v>
      </c>
      <c r="AT27" s="324">
        <v>5.8781773982918502</v>
      </c>
      <c r="AU27" s="324">
        <f t="shared" si="11"/>
        <v>11.38173855099056</v>
      </c>
      <c r="AV27" s="325">
        <v>12869.9526884364</v>
      </c>
    </row>
    <row r="28" spans="2:48">
      <c r="B28" s="3">
        <f t="shared" si="12"/>
        <v>1882</v>
      </c>
      <c r="C28" s="3">
        <v>1.25</v>
      </c>
      <c r="D28" s="5">
        <v>0.85</v>
      </c>
      <c r="E28" s="217">
        <v>0.06</v>
      </c>
      <c r="F28" s="5"/>
      <c r="G28" s="318">
        <v>1882</v>
      </c>
      <c r="H28" s="5">
        <f t="shared" si="0"/>
        <v>-0.30664791795353341</v>
      </c>
      <c r="I28" s="5">
        <f t="shared" si="1"/>
        <v>1.354361637628106</v>
      </c>
      <c r="J28" s="5">
        <f t="shared" si="2"/>
        <v>-1.3799156307909004</v>
      </c>
      <c r="K28" s="5">
        <f t="shared" si="3"/>
        <v>0.91142575613966881</v>
      </c>
      <c r="L28" s="5">
        <f t="shared" si="4"/>
        <v>0.5792238450233409</v>
      </c>
      <c r="V28" s="323"/>
      <c r="X28" s="10">
        <v>185</v>
      </c>
      <c r="Y28" s="10">
        <v>-27</v>
      </c>
      <c r="Z28" s="10">
        <f t="shared" si="5"/>
        <v>1</v>
      </c>
      <c r="AA28" s="10">
        <v>-36</v>
      </c>
      <c r="AB28" s="10">
        <v>159</v>
      </c>
      <c r="AC28" s="10">
        <f t="shared" si="6"/>
        <v>-162</v>
      </c>
      <c r="AD28" s="10">
        <f t="shared" si="7"/>
        <v>100</v>
      </c>
      <c r="AE28" s="10">
        <v>7</v>
      </c>
      <c r="AF28" s="10">
        <f t="shared" si="8"/>
        <v>68</v>
      </c>
      <c r="AG28" s="10">
        <f t="shared" si="9"/>
        <v>97</v>
      </c>
      <c r="AL28" s="10">
        <v>15</v>
      </c>
      <c r="AM28" s="10">
        <v>137</v>
      </c>
      <c r="AN28" s="322">
        <v>152</v>
      </c>
      <c r="AO28" s="10">
        <v>177</v>
      </c>
      <c r="AP28" s="10">
        <v>37</v>
      </c>
      <c r="AQ28" s="322">
        <v>214</v>
      </c>
      <c r="AR28" s="10">
        <f t="shared" si="10"/>
        <v>-62</v>
      </c>
      <c r="AT28" s="324">
        <v>6.0631255843187697</v>
      </c>
      <c r="AU28" s="324">
        <f t="shared" si="11"/>
        <v>11.739848175148904</v>
      </c>
      <c r="AV28" s="325">
        <v>12732.251718629101</v>
      </c>
    </row>
    <row r="29" spans="2:48">
      <c r="B29" s="3">
        <f t="shared" si="12"/>
        <v>1883</v>
      </c>
      <c r="C29" s="3">
        <v>1.25</v>
      </c>
      <c r="D29" s="5">
        <v>0.92</v>
      </c>
      <c r="E29" s="217">
        <v>7.0000000000000007E-2</v>
      </c>
      <c r="F29" s="5"/>
      <c r="G29" s="318">
        <v>1883</v>
      </c>
      <c r="H29" s="5">
        <f t="shared" si="0"/>
        <v>-0.45265869147873528</v>
      </c>
      <c r="I29" s="5">
        <f t="shared" si="1"/>
        <v>1.464484001842967</v>
      </c>
      <c r="J29" s="5">
        <f t="shared" si="2"/>
        <v>-1.3668517350534359</v>
      </c>
      <c r="K29" s="5">
        <f t="shared" si="3"/>
        <v>0.99407398912977152</v>
      </c>
      <c r="L29" s="5">
        <f t="shared" si="4"/>
        <v>0.63904756444056743</v>
      </c>
      <c r="V29" s="323"/>
      <c r="X29" s="10">
        <v>197</v>
      </c>
      <c r="Y29" s="10">
        <v>-33</v>
      </c>
      <c r="Z29" s="10">
        <f t="shared" si="5"/>
        <v>1</v>
      </c>
      <c r="AA29" s="10">
        <v>-51</v>
      </c>
      <c r="AB29" s="10">
        <v>165</v>
      </c>
      <c r="AC29" s="10">
        <f t="shared" si="6"/>
        <v>-154</v>
      </c>
      <c r="AD29" s="10">
        <f t="shared" si="7"/>
        <v>104</v>
      </c>
      <c r="AE29" s="10">
        <v>8</v>
      </c>
      <c r="AF29" s="10">
        <f t="shared" si="8"/>
        <v>72</v>
      </c>
      <c r="AG29" s="10">
        <f t="shared" si="9"/>
        <v>115</v>
      </c>
      <c r="AL29" s="10">
        <v>15</v>
      </c>
      <c r="AM29" s="10">
        <v>143</v>
      </c>
      <c r="AN29" s="322">
        <v>158</v>
      </c>
      <c r="AO29" s="10">
        <v>169</v>
      </c>
      <c r="AP29" s="10">
        <v>39</v>
      </c>
      <c r="AQ29" s="322">
        <v>208</v>
      </c>
      <c r="AR29" s="10">
        <f t="shared" si="10"/>
        <v>-50</v>
      </c>
      <c r="AT29" s="324">
        <v>5.8187995391227698</v>
      </c>
      <c r="AU29" s="324">
        <f t="shared" si="11"/>
        <v>11.266766983617247</v>
      </c>
      <c r="AV29" s="325">
        <v>13483.7225792381</v>
      </c>
    </row>
    <row r="30" spans="2:48">
      <c r="B30" s="3">
        <f t="shared" si="12"/>
        <v>1884</v>
      </c>
      <c r="C30" s="3">
        <v>1.1000000000000001</v>
      </c>
      <c r="D30" s="5">
        <v>0.98</v>
      </c>
      <c r="E30" s="217">
        <v>0.06</v>
      </c>
      <c r="F30" s="5"/>
      <c r="G30" s="318">
        <v>1884</v>
      </c>
      <c r="H30" s="5">
        <f t="shared" si="0"/>
        <v>-1.8696898246054281</v>
      </c>
      <c r="I30" s="5">
        <f t="shared" si="1"/>
        <v>1.7047171930225962</v>
      </c>
      <c r="J30" s="5">
        <f t="shared" si="2"/>
        <v>-1.5855702924349955</v>
      </c>
      <c r="K30" s="5">
        <f t="shared" si="3"/>
        <v>1.0448266666912684</v>
      </c>
      <c r="L30" s="5">
        <f t="shared" si="4"/>
        <v>-0.70571625732655863</v>
      </c>
      <c r="V30" s="323"/>
      <c r="X30" s="10">
        <v>214</v>
      </c>
      <c r="Y30" s="10">
        <v>-29</v>
      </c>
      <c r="Z30" s="10">
        <f t="shared" si="5"/>
        <v>1</v>
      </c>
      <c r="AA30" s="10">
        <v>-204</v>
      </c>
      <c r="AB30" s="10">
        <v>186</v>
      </c>
      <c r="AC30" s="10">
        <f t="shared" si="6"/>
        <v>-173</v>
      </c>
      <c r="AD30" s="10">
        <f t="shared" si="7"/>
        <v>107</v>
      </c>
      <c r="AE30" s="10">
        <v>7</v>
      </c>
      <c r="AF30" s="10">
        <f t="shared" si="8"/>
        <v>-77</v>
      </c>
      <c r="AG30" s="10">
        <f t="shared" si="9"/>
        <v>120</v>
      </c>
      <c r="AL30" s="10">
        <v>15</v>
      </c>
      <c r="AM30" s="10">
        <v>141</v>
      </c>
      <c r="AN30" s="322">
        <v>156</v>
      </c>
      <c r="AO30" s="10">
        <v>188</v>
      </c>
      <c r="AP30" s="10">
        <v>34</v>
      </c>
      <c r="AQ30" s="322">
        <v>222</v>
      </c>
      <c r="AR30" s="10">
        <f t="shared" si="10"/>
        <v>-66</v>
      </c>
      <c r="AT30" s="324">
        <v>5.6350099373562896</v>
      </c>
      <c r="AU30" s="324">
        <f t="shared" si="11"/>
        <v>10.910900691404862</v>
      </c>
      <c r="AV30" s="325">
        <v>13812.676458771701</v>
      </c>
    </row>
    <row r="31" spans="2:48">
      <c r="B31" s="3">
        <f t="shared" si="12"/>
        <v>1885</v>
      </c>
      <c r="C31" s="3">
        <v>1.1000000000000001</v>
      </c>
      <c r="D31" s="5">
        <v>0.87</v>
      </c>
      <c r="E31" s="217">
        <v>0.06</v>
      </c>
      <c r="F31" s="5"/>
      <c r="G31" s="318">
        <v>1885</v>
      </c>
      <c r="H31" s="5">
        <f t="shared" si="0"/>
        <v>-3.8717892681330945</v>
      </c>
      <c r="I31" s="5">
        <f t="shared" si="1"/>
        <v>1.4819016446615605</v>
      </c>
      <c r="J31" s="5">
        <f t="shared" si="2"/>
        <v>-1.6018243211081606</v>
      </c>
      <c r="K31" s="5">
        <f t="shared" si="3"/>
        <v>0.92511778973091641</v>
      </c>
      <c r="L31" s="5">
        <f t="shared" si="4"/>
        <v>-3.0665941548487785</v>
      </c>
      <c r="V31" s="323"/>
      <c r="X31" s="10">
        <v>215</v>
      </c>
      <c r="Y31" s="10">
        <v>-41</v>
      </c>
      <c r="Z31" s="10">
        <f t="shared" si="5"/>
        <v>-1</v>
      </c>
      <c r="AA31" s="10">
        <v>-452</v>
      </c>
      <c r="AB31" s="10">
        <v>173</v>
      </c>
      <c r="AC31" s="10">
        <f t="shared" si="6"/>
        <v>-187</v>
      </c>
      <c r="AD31" s="10">
        <f t="shared" si="7"/>
        <v>101</v>
      </c>
      <c r="AE31" s="10">
        <v>7</v>
      </c>
      <c r="AF31" s="10">
        <f t="shared" si="8"/>
        <v>-358</v>
      </c>
      <c r="AG31" s="10">
        <f t="shared" si="9"/>
        <v>87</v>
      </c>
      <c r="AL31" s="10">
        <v>15</v>
      </c>
      <c r="AM31" s="10">
        <v>138</v>
      </c>
      <c r="AN31" s="322">
        <v>153</v>
      </c>
      <c r="AO31" s="10">
        <v>202</v>
      </c>
      <c r="AP31" s="10">
        <v>37</v>
      </c>
      <c r="AQ31" s="322">
        <v>239</v>
      </c>
      <c r="AR31" s="10">
        <f t="shared" si="10"/>
        <v>-86</v>
      </c>
      <c r="AT31" s="324">
        <v>6.0292154924280696</v>
      </c>
      <c r="AU31" s="324">
        <f t="shared" si="11"/>
        <v>11.674189081523698</v>
      </c>
      <c r="AV31" s="325">
        <v>13224.091692985799</v>
      </c>
    </row>
    <row r="32" spans="2:48" ht="11" customHeight="1">
      <c r="B32" s="3">
        <f t="shared" si="12"/>
        <v>1886</v>
      </c>
      <c r="C32" s="3">
        <v>1.4</v>
      </c>
      <c r="D32" s="5">
        <v>0.83</v>
      </c>
      <c r="E32" s="217">
        <v>0.06</v>
      </c>
      <c r="F32" s="5"/>
      <c r="G32" s="318">
        <v>1886</v>
      </c>
      <c r="H32" s="5">
        <f t="shared" si="0"/>
        <v>-3.0255824290571072</v>
      </c>
      <c r="I32" s="5">
        <f t="shared" si="1"/>
        <v>1.3059484479308159</v>
      </c>
      <c r="J32" s="5">
        <f t="shared" si="2"/>
        <v>-1.5492928792222722</v>
      </c>
      <c r="K32" s="5">
        <f t="shared" si="3"/>
        <v>0.89226291473533992</v>
      </c>
      <c r="L32" s="5">
        <f t="shared" si="4"/>
        <v>-2.3766639456132239</v>
      </c>
      <c r="V32" s="323"/>
      <c r="X32" s="10">
        <v>209</v>
      </c>
      <c r="Y32" s="10">
        <v>-48</v>
      </c>
      <c r="Z32" s="10">
        <f t="shared" si="5"/>
        <v>0</v>
      </c>
      <c r="AA32" s="10">
        <v>-373</v>
      </c>
      <c r="AB32" s="10">
        <v>161</v>
      </c>
      <c r="AC32" s="10">
        <f t="shared" si="6"/>
        <v>-191</v>
      </c>
      <c r="AD32" s="10">
        <f t="shared" si="7"/>
        <v>102</v>
      </c>
      <c r="AE32" s="10">
        <v>8</v>
      </c>
      <c r="AF32" s="10">
        <f t="shared" si="8"/>
        <v>-293</v>
      </c>
      <c r="AG32" s="10">
        <f t="shared" si="9"/>
        <v>72</v>
      </c>
      <c r="AL32" s="10">
        <v>15</v>
      </c>
      <c r="AM32" s="10">
        <v>147</v>
      </c>
      <c r="AN32" s="322">
        <v>162</v>
      </c>
      <c r="AO32" s="10">
        <v>206</v>
      </c>
      <c r="AP32" s="10">
        <v>45</v>
      </c>
      <c r="AQ32" s="322">
        <v>251</v>
      </c>
      <c r="AR32" s="10">
        <f t="shared" si="10"/>
        <v>-89</v>
      </c>
      <c r="AT32" s="324">
        <v>6.3669864522716804</v>
      </c>
      <c r="AU32" s="324">
        <f t="shared" si="11"/>
        <v>12.328204857940086</v>
      </c>
      <c r="AV32" s="325">
        <v>12904.1462696013</v>
      </c>
    </row>
    <row r="33" spans="2:48">
      <c r="B33" s="3">
        <f t="shared" si="12"/>
        <v>1887</v>
      </c>
      <c r="C33" s="3">
        <v>1.5</v>
      </c>
      <c r="D33" s="5">
        <v>0.94</v>
      </c>
      <c r="E33" s="217">
        <v>0.08</v>
      </c>
      <c r="F33" s="5"/>
      <c r="G33" s="318">
        <v>1887</v>
      </c>
      <c r="H33" s="5">
        <f t="shared" si="0"/>
        <v>-4.4037469339132134</v>
      </c>
      <c r="I33" s="5">
        <f t="shared" si="1"/>
        <v>1.5463538851908993</v>
      </c>
      <c r="J33" s="5">
        <f t="shared" si="2"/>
        <v>-1.9581546480949974</v>
      </c>
      <c r="K33" s="5">
        <f t="shared" si="3"/>
        <v>1.0168957614570586</v>
      </c>
      <c r="L33" s="5">
        <f t="shared" si="4"/>
        <v>-3.7986519353602524</v>
      </c>
      <c r="V33" s="323"/>
      <c r="X33" s="10">
        <v>256</v>
      </c>
      <c r="Y33" s="10">
        <v>-71</v>
      </c>
      <c r="Z33" s="10">
        <f t="shared" si="5"/>
        <v>-1</v>
      </c>
      <c r="AA33" s="10">
        <v>-524</v>
      </c>
      <c r="AB33" s="10">
        <v>184</v>
      </c>
      <c r="AC33" s="10">
        <f t="shared" si="6"/>
        <v>-233</v>
      </c>
      <c r="AD33" s="10">
        <f t="shared" si="7"/>
        <v>112</v>
      </c>
      <c r="AE33" s="10">
        <v>9</v>
      </c>
      <c r="AF33" s="10">
        <f t="shared" si="8"/>
        <v>-452</v>
      </c>
      <c r="AG33" s="10">
        <f t="shared" si="9"/>
        <v>63</v>
      </c>
      <c r="AL33" s="10">
        <v>15</v>
      </c>
      <c r="AM33" s="10">
        <v>171</v>
      </c>
      <c r="AN33" s="322">
        <v>186</v>
      </c>
      <c r="AO33" s="10">
        <v>248</v>
      </c>
      <c r="AP33" s="10">
        <v>59</v>
      </c>
      <c r="AQ33" s="322">
        <v>307</v>
      </c>
      <c r="AR33" s="10">
        <f t="shared" si="10"/>
        <v>-121</v>
      </c>
      <c r="AT33" s="324">
        <v>6.1452989734451497</v>
      </c>
      <c r="AU33" s="324">
        <f t="shared" si="11"/>
        <v>11.898958043312639</v>
      </c>
      <c r="AV33" s="325">
        <v>13785.024553842401</v>
      </c>
    </row>
    <row r="34" spans="2:48">
      <c r="B34" s="3">
        <f t="shared" si="12"/>
        <v>1888</v>
      </c>
      <c r="C34" s="3">
        <v>1.4</v>
      </c>
      <c r="D34" s="5">
        <v>1</v>
      </c>
      <c r="E34" s="217">
        <v>0.08</v>
      </c>
      <c r="F34" s="5"/>
      <c r="G34" s="318">
        <v>1888</v>
      </c>
      <c r="H34" s="5">
        <f t="shared" si="0"/>
        <v>-1.8625055745372545</v>
      </c>
      <c r="I34" s="5">
        <f t="shared" si="1"/>
        <v>1.6762550170835293</v>
      </c>
      <c r="J34" s="5">
        <f t="shared" si="2"/>
        <v>-2.0148923942721213</v>
      </c>
      <c r="K34" s="5">
        <f t="shared" si="3"/>
        <v>1.0836396070034937</v>
      </c>
      <c r="L34" s="5">
        <f t="shared" si="4"/>
        <v>-1.1175033447223528</v>
      </c>
      <c r="V34" s="323"/>
      <c r="X34" s="10">
        <v>255</v>
      </c>
      <c r="Y34" s="10">
        <v>-56</v>
      </c>
      <c r="Z34" s="10">
        <f t="shared" si="5"/>
        <v>-1</v>
      </c>
      <c r="AA34" s="10">
        <v>-220</v>
      </c>
      <c r="AB34" s="10">
        <v>198</v>
      </c>
      <c r="AC34" s="10">
        <f t="shared" si="6"/>
        <v>-238</v>
      </c>
      <c r="AD34" s="10">
        <f t="shared" si="7"/>
        <v>118</v>
      </c>
      <c r="AE34" s="10">
        <v>10</v>
      </c>
      <c r="AF34" s="10">
        <f t="shared" si="8"/>
        <v>-132</v>
      </c>
      <c r="AG34" s="10">
        <f t="shared" si="9"/>
        <v>78</v>
      </c>
      <c r="AL34" s="10">
        <v>15</v>
      </c>
      <c r="AM34" s="10">
        <v>183</v>
      </c>
      <c r="AN34" s="322">
        <v>198</v>
      </c>
      <c r="AO34" s="10">
        <v>253</v>
      </c>
      <c r="AP34" s="10">
        <v>65</v>
      </c>
      <c r="AQ34" s="322">
        <v>318</v>
      </c>
      <c r="AR34" s="10">
        <f t="shared" si="10"/>
        <v>-120</v>
      </c>
      <c r="AT34" s="324">
        <v>6.1004122271105903</v>
      </c>
      <c r="AU34" s="324">
        <f t="shared" si="11"/>
        <v>11.812045182987422</v>
      </c>
      <c r="AV34" s="325">
        <v>13912.9379104698</v>
      </c>
    </row>
    <row r="35" spans="2:48">
      <c r="B35" s="3">
        <f t="shared" si="12"/>
        <v>1889</v>
      </c>
      <c r="C35" s="3">
        <v>1.4</v>
      </c>
      <c r="D35" s="5">
        <v>1.08</v>
      </c>
      <c r="E35" s="217">
        <v>0.08</v>
      </c>
      <c r="F35" s="5"/>
      <c r="G35" s="318">
        <v>1889</v>
      </c>
      <c r="H35" s="5">
        <f t="shared" si="0"/>
        <v>-2.9521991335608324</v>
      </c>
      <c r="I35" s="5">
        <f t="shared" si="1"/>
        <v>1.6265559964522491</v>
      </c>
      <c r="J35" s="5">
        <f t="shared" si="2"/>
        <v>-1.4232364968957181</v>
      </c>
      <c r="K35" s="5">
        <f t="shared" si="3"/>
        <v>1.162987537463358</v>
      </c>
      <c r="L35" s="5">
        <f t="shared" si="4"/>
        <v>-1.5858920965409431</v>
      </c>
      <c r="V35" s="323"/>
      <c r="X35" s="10">
        <v>260</v>
      </c>
      <c r="Y35" s="10">
        <v>-59</v>
      </c>
      <c r="Z35" s="10">
        <f t="shared" si="5"/>
        <v>-1</v>
      </c>
      <c r="AA35" s="10">
        <v>-363</v>
      </c>
      <c r="AB35" s="10">
        <v>200</v>
      </c>
      <c r="AC35" s="10">
        <f t="shared" si="6"/>
        <v>-175</v>
      </c>
      <c r="AD35" s="10">
        <f t="shared" si="7"/>
        <v>133</v>
      </c>
      <c r="AE35" s="10">
        <v>10</v>
      </c>
      <c r="AF35" s="10">
        <f t="shared" si="8"/>
        <v>-195</v>
      </c>
      <c r="AG35" s="10">
        <f t="shared" si="9"/>
        <v>158</v>
      </c>
      <c r="AL35" s="10">
        <v>15</v>
      </c>
      <c r="AM35" s="10">
        <v>181</v>
      </c>
      <c r="AN35" s="322">
        <v>196</v>
      </c>
      <c r="AO35" s="10">
        <v>190</v>
      </c>
      <c r="AP35" s="10">
        <v>48</v>
      </c>
      <c r="AQ35" s="322">
        <v>238</v>
      </c>
      <c r="AR35" s="10">
        <f t="shared" si="10"/>
        <v>-42</v>
      </c>
      <c r="AT35" s="324">
        <v>6.3503119501074998</v>
      </c>
      <c r="AU35" s="324">
        <f t="shared" si="11"/>
        <v>12.295918519634649</v>
      </c>
      <c r="AV35" s="325">
        <v>13026.9212190378</v>
      </c>
    </row>
    <row r="36" spans="2:48">
      <c r="B36" s="3">
        <f t="shared" si="12"/>
        <v>1890</v>
      </c>
      <c r="C36" s="3">
        <v>1.5</v>
      </c>
      <c r="D36" s="5">
        <v>1.2</v>
      </c>
      <c r="E36" s="217">
        <v>0.09</v>
      </c>
      <c r="F36" s="5"/>
      <c r="G36" s="318">
        <v>1890</v>
      </c>
      <c r="H36" s="5">
        <f t="shared" si="0"/>
        <v>-2.8057199819031249</v>
      </c>
      <c r="I36" s="5">
        <f t="shared" si="1"/>
        <v>1.5656227523326829</v>
      </c>
      <c r="J36" s="5">
        <f t="shared" si="2"/>
        <v>-1.6198770061263896</v>
      </c>
      <c r="K36" s="5">
        <f t="shared" si="3"/>
        <v>1.2866008756793335</v>
      </c>
      <c r="L36" s="5">
        <f t="shared" si="4"/>
        <v>-1.5733733600174982</v>
      </c>
      <c r="V36" s="323"/>
      <c r="X36" s="10">
        <v>249</v>
      </c>
      <c r="Y36" s="10">
        <v>-47</v>
      </c>
      <c r="Z36" s="10">
        <f t="shared" si="5"/>
        <v>0</v>
      </c>
      <c r="AA36" s="10">
        <v>-362</v>
      </c>
      <c r="AB36" s="10">
        <v>202</v>
      </c>
      <c r="AC36" s="10">
        <f t="shared" si="6"/>
        <v>-209</v>
      </c>
      <c r="AD36" s="10">
        <f t="shared" si="7"/>
        <v>155</v>
      </c>
      <c r="AE36" s="10">
        <v>11</v>
      </c>
      <c r="AF36" s="10">
        <f t="shared" si="8"/>
        <v>-203</v>
      </c>
      <c r="AG36" s="10">
        <f t="shared" si="9"/>
        <v>148</v>
      </c>
      <c r="AL36" s="10">
        <v>15</v>
      </c>
      <c r="AM36" s="10">
        <v>203</v>
      </c>
      <c r="AN36" s="322">
        <v>218</v>
      </c>
      <c r="AO36" s="10">
        <v>224</v>
      </c>
      <c r="AP36" s="10">
        <v>48</v>
      </c>
      <c r="AQ36" s="322">
        <v>272</v>
      </c>
      <c r="AR36" s="10">
        <f t="shared" si="10"/>
        <v>-54</v>
      </c>
      <c r="AT36" s="324">
        <v>6.6634375018272696</v>
      </c>
      <c r="AU36" s="324">
        <f t="shared" si="11"/>
        <v>12.902214131663088</v>
      </c>
      <c r="AV36" s="325">
        <v>12535.707950952299</v>
      </c>
    </row>
    <row r="37" spans="2:48">
      <c r="B37" s="3">
        <f t="shared" si="12"/>
        <v>1891</v>
      </c>
      <c r="C37" s="3">
        <v>2.2000000000000002</v>
      </c>
      <c r="D37" s="5">
        <v>1.64</v>
      </c>
      <c r="E37" s="217">
        <v>0.22</v>
      </c>
      <c r="F37" s="5"/>
      <c r="G37" s="318">
        <v>1891</v>
      </c>
      <c r="H37" s="5">
        <f t="shared" si="0"/>
        <v>-1.5022839723611998</v>
      </c>
      <c r="I37" s="5">
        <f t="shared" si="1"/>
        <v>1.587465022340443</v>
      </c>
      <c r="J37" s="5">
        <f t="shared" si="2"/>
        <v>-1.7500833904826347</v>
      </c>
      <c r="K37" s="5">
        <f t="shared" si="3"/>
        <v>1.8662393677270575</v>
      </c>
      <c r="L37" s="5">
        <f t="shared" si="4"/>
        <v>0.20133702722366595</v>
      </c>
      <c r="V37" s="323"/>
      <c r="X37" s="10">
        <v>247</v>
      </c>
      <c r="Y37" s="10">
        <v>-42</v>
      </c>
      <c r="Z37" s="10">
        <f t="shared" si="5"/>
        <v>0</v>
      </c>
      <c r="AA37" s="10">
        <v>-194</v>
      </c>
      <c r="AB37" s="10">
        <v>205</v>
      </c>
      <c r="AC37" s="10">
        <f t="shared" si="6"/>
        <v>-226</v>
      </c>
      <c r="AD37" s="10">
        <f t="shared" si="7"/>
        <v>212</v>
      </c>
      <c r="AE37" s="10">
        <v>29</v>
      </c>
      <c r="AF37" s="10">
        <f t="shared" si="8"/>
        <v>26</v>
      </c>
      <c r="AG37" s="10">
        <f t="shared" si="9"/>
        <v>191</v>
      </c>
      <c r="AL37" s="10">
        <v>18</v>
      </c>
      <c r="AM37" s="10">
        <v>257</v>
      </c>
      <c r="AN37" s="322">
        <v>275</v>
      </c>
      <c r="AO37" s="10">
        <v>244</v>
      </c>
      <c r="AP37" s="10">
        <v>45</v>
      </c>
      <c r="AQ37" s="322">
        <v>289</v>
      </c>
      <c r="AR37" s="10">
        <f t="shared" si="10"/>
        <v>-14</v>
      </c>
      <c r="AT37" s="324">
        <v>6.6693541478635101</v>
      </c>
      <c r="AU37" s="324">
        <f t="shared" si="11"/>
        <v>12.913670355883678</v>
      </c>
      <c r="AV37" s="325">
        <v>12764.290080533499</v>
      </c>
    </row>
    <row r="38" spans="2:48">
      <c r="B38" s="3">
        <f t="shared" si="12"/>
        <v>1892</v>
      </c>
      <c r="C38" s="3">
        <v>2.2000000000000002</v>
      </c>
      <c r="D38" s="5">
        <v>1.76</v>
      </c>
      <c r="E38" s="217">
        <v>0.23</v>
      </c>
      <c r="F38" s="5"/>
      <c r="G38" s="318">
        <v>1892</v>
      </c>
      <c r="H38" s="5">
        <f t="shared" si="0"/>
        <v>-1.3263745639677889</v>
      </c>
      <c r="I38" s="5">
        <f t="shared" si="1"/>
        <v>1.8206756437073377</v>
      </c>
      <c r="J38" s="5">
        <f t="shared" si="2"/>
        <v>-2.0101577242741646</v>
      </c>
      <c r="K38" s="5">
        <f t="shared" si="3"/>
        <v>1.9936810216161795</v>
      </c>
      <c r="L38" s="5">
        <f t="shared" si="4"/>
        <v>0.47782437708156367</v>
      </c>
      <c r="V38" s="323"/>
      <c r="X38" s="10">
        <v>259</v>
      </c>
      <c r="Y38" s="10">
        <v>-38</v>
      </c>
      <c r="Z38" s="10">
        <f t="shared" si="5"/>
        <v>0</v>
      </c>
      <c r="AA38" s="10">
        <v>-161</v>
      </c>
      <c r="AB38" s="10">
        <v>221</v>
      </c>
      <c r="AC38" s="10">
        <f t="shared" si="6"/>
        <v>-244</v>
      </c>
      <c r="AD38" s="10">
        <f t="shared" si="7"/>
        <v>214</v>
      </c>
      <c r="AE38" s="10">
        <v>28</v>
      </c>
      <c r="AF38" s="10">
        <f t="shared" si="8"/>
        <v>58</v>
      </c>
      <c r="AG38" s="10">
        <f t="shared" si="9"/>
        <v>191</v>
      </c>
      <c r="AL38" s="10">
        <v>18</v>
      </c>
      <c r="AM38" s="10">
        <v>251</v>
      </c>
      <c r="AN38" s="322">
        <v>269</v>
      </c>
      <c r="AO38" s="10">
        <v>262</v>
      </c>
      <c r="AP38" s="10">
        <v>37</v>
      </c>
      <c r="AQ38" s="322">
        <v>299</v>
      </c>
      <c r="AR38" s="10">
        <f t="shared" si="10"/>
        <v>-30</v>
      </c>
      <c r="AT38" s="324">
        <v>6.2689351117130299</v>
      </c>
      <c r="AU38" s="324">
        <f t="shared" si="11"/>
        <v>12.138350988756589</v>
      </c>
      <c r="AV38" s="325">
        <v>13680.4631111698</v>
      </c>
    </row>
    <row r="39" spans="2:48">
      <c r="B39" s="3">
        <f t="shared" si="12"/>
        <v>1893</v>
      </c>
      <c r="C39" s="3">
        <v>1.8</v>
      </c>
      <c r="D39" s="5">
        <v>1.53</v>
      </c>
      <c r="E39" s="217">
        <v>0.21</v>
      </c>
      <c r="F39" s="5"/>
      <c r="G39" s="318">
        <v>1893</v>
      </c>
      <c r="H39" s="5">
        <f t="shared" ref="H39:H70" si="13">+AA39/$AU39/10</f>
        <v>-1.4309754824993892</v>
      </c>
      <c r="I39" s="5">
        <f t="shared" ref="I39:I70" si="14">+AB39/$AU39/10</f>
        <v>1.8635959772085069</v>
      </c>
      <c r="J39" s="5">
        <f t="shared" ref="J39:J70" si="15">+AC39/$AU39/10</f>
        <v>-1.8469567274120025</v>
      </c>
      <c r="K39" s="5">
        <f t="shared" ref="K39:K70" si="16">+(AD39+AE39)/$AU39/10</f>
        <v>1.7388016037347231</v>
      </c>
      <c r="L39" s="5">
        <f t="shared" ref="L39:L70" si="17">+AF39/$AU39/10</f>
        <v>0.32446537103183826</v>
      </c>
      <c r="V39" s="323"/>
      <c r="X39" s="10">
        <v>264</v>
      </c>
      <c r="Y39" s="10">
        <v>-40</v>
      </c>
      <c r="Z39" s="10">
        <f t="shared" ref="Z39:Z70" si="18">+AB39-(X39+Y39)</f>
        <v>0</v>
      </c>
      <c r="AA39" s="10">
        <v>-172</v>
      </c>
      <c r="AB39" s="10">
        <v>224</v>
      </c>
      <c r="AC39" s="10">
        <f t="shared" ref="AC39:AC70" si="19">+AL39-AO39</f>
        <v>-222</v>
      </c>
      <c r="AD39" s="10">
        <f t="shared" ref="AD39:AD70" si="20">+AM39-AP39</f>
        <v>184</v>
      </c>
      <c r="AE39" s="10">
        <v>25</v>
      </c>
      <c r="AF39" s="10">
        <f t="shared" ref="AF39:AF70" si="21">+SUM(AA39:AE39)</f>
        <v>39</v>
      </c>
      <c r="AG39" s="10">
        <f t="shared" ref="AG39:AG70" si="22">SUM(AB39:AD39)</f>
        <v>186</v>
      </c>
      <c r="AL39" s="10">
        <v>18</v>
      </c>
      <c r="AM39" s="10">
        <v>221</v>
      </c>
      <c r="AN39" s="322">
        <v>239</v>
      </c>
      <c r="AO39" s="10">
        <v>240</v>
      </c>
      <c r="AP39" s="10">
        <v>37</v>
      </c>
      <c r="AQ39" s="322">
        <v>277</v>
      </c>
      <c r="AR39" s="10">
        <f t="shared" ref="AR39:AR70" si="23">+AN39-AQ39</f>
        <v>-38</v>
      </c>
      <c r="AT39" s="324">
        <v>6.2076945223573796</v>
      </c>
      <c r="AU39" s="324">
        <f t="shared" ref="AU39:AU70" si="24">+AT39*1936.27/1000</f>
        <v>12.019772672804924</v>
      </c>
      <c r="AV39" s="325">
        <v>14120.2988986989</v>
      </c>
    </row>
    <row r="40" spans="2:48">
      <c r="B40" s="3">
        <f t="shared" ref="B40:B71" si="25">1+B39</f>
        <v>1894</v>
      </c>
      <c r="C40" s="3">
        <v>1.7</v>
      </c>
      <c r="D40" s="5">
        <v>1.38</v>
      </c>
      <c r="E40" s="217">
        <v>0.19</v>
      </c>
      <c r="F40" s="5"/>
      <c r="G40" s="318">
        <v>1894</v>
      </c>
      <c r="H40" s="5">
        <f t="shared" si="13"/>
        <v>-7.6443015526373476E-2</v>
      </c>
      <c r="I40" s="5">
        <f t="shared" si="14"/>
        <v>1.8855943829838793</v>
      </c>
      <c r="J40" s="5">
        <f t="shared" si="15"/>
        <v>-1.6562653364047588</v>
      </c>
      <c r="K40" s="5">
        <f t="shared" si="16"/>
        <v>1.5628349840947469</v>
      </c>
      <c r="L40" s="5">
        <f t="shared" si="17"/>
        <v>1.7157210151474938</v>
      </c>
      <c r="V40" s="323"/>
      <c r="X40" s="10">
        <v>264</v>
      </c>
      <c r="Y40" s="10">
        <v>-42</v>
      </c>
      <c r="Z40" s="10">
        <f t="shared" si="18"/>
        <v>0</v>
      </c>
      <c r="AA40" s="10">
        <v>-9</v>
      </c>
      <c r="AB40" s="10">
        <v>222</v>
      </c>
      <c r="AC40" s="10">
        <f t="shared" si="19"/>
        <v>-195</v>
      </c>
      <c r="AD40" s="10">
        <f t="shared" si="20"/>
        <v>162</v>
      </c>
      <c r="AE40" s="10">
        <v>22</v>
      </c>
      <c r="AF40" s="10">
        <f t="shared" si="21"/>
        <v>202</v>
      </c>
      <c r="AG40" s="10">
        <f t="shared" si="22"/>
        <v>189</v>
      </c>
      <c r="AL40" s="10">
        <v>18</v>
      </c>
      <c r="AM40" s="10">
        <v>194</v>
      </c>
      <c r="AN40" s="322">
        <v>212</v>
      </c>
      <c r="AO40" s="10">
        <v>213</v>
      </c>
      <c r="AP40" s="10">
        <v>32</v>
      </c>
      <c r="AQ40" s="322">
        <v>245</v>
      </c>
      <c r="AR40" s="10">
        <f t="shared" si="23"/>
        <v>-33</v>
      </c>
      <c r="AT40" s="324">
        <v>6.0804928479067399</v>
      </c>
      <c r="AU40" s="324">
        <f t="shared" si="24"/>
        <v>11.773475886616383</v>
      </c>
      <c r="AV40" s="325">
        <v>14598.4286787533</v>
      </c>
    </row>
    <row r="41" spans="2:48">
      <c r="B41" s="3">
        <f t="shared" si="25"/>
        <v>1895</v>
      </c>
      <c r="C41" s="3">
        <v>1.7</v>
      </c>
      <c r="D41" s="5">
        <v>1.41</v>
      </c>
      <c r="E41" s="217">
        <v>0.19</v>
      </c>
      <c r="F41" s="5"/>
      <c r="G41" s="318">
        <v>1895</v>
      </c>
      <c r="H41" s="5">
        <f t="shared" si="13"/>
        <v>-0.67291567637589667</v>
      </c>
      <c r="I41" s="5">
        <f t="shared" si="14"/>
        <v>1.7303545963951632</v>
      </c>
      <c r="J41" s="5">
        <f t="shared" si="15"/>
        <v>-1.313787749114846</v>
      </c>
      <c r="K41" s="5">
        <f t="shared" si="16"/>
        <v>1.6021801818473733</v>
      </c>
      <c r="L41" s="5">
        <f t="shared" si="17"/>
        <v>1.3458313527517933</v>
      </c>
      <c r="V41" s="323"/>
      <c r="X41" s="10">
        <v>267</v>
      </c>
      <c r="Y41" s="10">
        <v>-52</v>
      </c>
      <c r="Z41" s="10">
        <f t="shared" si="18"/>
        <v>1</v>
      </c>
      <c r="AA41" s="10">
        <v>-84</v>
      </c>
      <c r="AB41" s="10">
        <v>216</v>
      </c>
      <c r="AC41" s="10">
        <f t="shared" si="19"/>
        <v>-164</v>
      </c>
      <c r="AD41" s="10">
        <f t="shared" si="20"/>
        <v>176</v>
      </c>
      <c r="AE41" s="10">
        <v>24</v>
      </c>
      <c r="AF41" s="10">
        <f t="shared" si="21"/>
        <v>168</v>
      </c>
      <c r="AG41" s="10">
        <f t="shared" si="22"/>
        <v>228</v>
      </c>
      <c r="AL41" s="10">
        <v>18</v>
      </c>
      <c r="AM41" s="10">
        <v>216</v>
      </c>
      <c r="AN41" s="322">
        <v>234</v>
      </c>
      <c r="AO41" s="10">
        <v>182</v>
      </c>
      <c r="AP41" s="10">
        <v>40</v>
      </c>
      <c r="AQ41" s="322">
        <v>222</v>
      </c>
      <c r="AR41" s="10">
        <f t="shared" si="23"/>
        <v>12</v>
      </c>
      <c r="AT41" s="324">
        <v>6.4469265684461599</v>
      </c>
      <c r="AU41" s="324">
        <f t="shared" si="24"/>
        <v>12.482990506685246</v>
      </c>
      <c r="AV41" s="325">
        <v>13960.616358228201</v>
      </c>
    </row>
    <row r="42" spans="2:48">
      <c r="B42" s="3">
        <f t="shared" si="25"/>
        <v>1896</v>
      </c>
      <c r="C42" s="3">
        <v>1.9</v>
      </c>
      <c r="D42" s="5">
        <v>1.61</v>
      </c>
      <c r="E42" s="217">
        <v>0.21</v>
      </c>
      <c r="F42" s="5"/>
      <c r="G42" s="318">
        <v>1896</v>
      </c>
      <c r="H42" s="5">
        <f t="shared" si="13"/>
        <v>-0.53474065683553917</v>
      </c>
      <c r="I42" s="5">
        <f t="shared" si="14"/>
        <v>1.6278134700728912</v>
      </c>
      <c r="J42" s="5">
        <f t="shared" si="15"/>
        <v>-1.2739409765787844</v>
      </c>
      <c r="K42" s="5">
        <f t="shared" si="16"/>
        <v>1.8244092997918393</v>
      </c>
      <c r="L42" s="5">
        <f t="shared" si="17"/>
        <v>1.6435411364504069</v>
      </c>
      <c r="V42" s="323"/>
      <c r="X42" s="10">
        <v>271</v>
      </c>
      <c r="Y42" s="10">
        <v>-65</v>
      </c>
      <c r="Z42" s="10">
        <f t="shared" si="18"/>
        <v>1</v>
      </c>
      <c r="AA42" s="10">
        <v>-68</v>
      </c>
      <c r="AB42" s="10">
        <v>207</v>
      </c>
      <c r="AC42" s="10">
        <f t="shared" si="19"/>
        <v>-162</v>
      </c>
      <c r="AD42" s="10">
        <f t="shared" si="20"/>
        <v>205</v>
      </c>
      <c r="AE42" s="10">
        <v>27</v>
      </c>
      <c r="AF42" s="10">
        <f t="shared" si="21"/>
        <v>209</v>
      </c>
      <c r="AG42" s="10">
        <f t="shared" si="22"/>
        <v>250</v>
      </c>
      <c r="AL42" s="10">
        <v>19</v>
      </c>
      <c r="AM42" s="10">
        <v>246</v>
      </c>
      <c r="AN42" s="322">
        <v>265</v>
      </c>
      <c r="AO42" s="10">
        <v>181</v>
      </c>
      <c r="AP42" s="10">
        <v>41</v>
      </c>
      <c r="AQ42" s="322">
        <v>222</v>
      </c>
      <c r="AR42" s="10">
        <f t="shared" si="23"/>
        <v>43</v>
      </c>
      <c r="AT42" s="324">
        <v>6.5674956054231801</v>
      </c>
      <c r="AU42" s="324">
        <f t="shared" si="24"/>
        <v>12.716444715912742</v>
      </c>
      <c r="AV42" s="325">
        <v>13978.7777231445</v>
      </c>
    </row>
    <row r="43" spans="2:48">
      <c r="B43" s="3">
        <f t="shared" si="25"/>
        <v>1897</v>
      </c>
      <c r="C43" s="3">
        <v>2.2000000000000002</v>
      </c>
      <c r="D43" s="5">
        <v>1.76</v>
      </c>
      <c r="E43" s="217">
        <v>0.23</v>
      </c>
      <c r="F43" s="5"/>
      <c r="G43" s="318">
        <v>1897</v>
      </c>
      <c r="H43" s="5">
        <f t="shared" si="13"/>
        <v>-0.14095740651926444</v>
      </c>
      <c r="I43" s="5">
        <f t="shared" si="14"/>
        <v>1.6053482409138453</v>
      </c>
      <c r="J43" s="5">
        <f t="shared" si="15"/>
        <v>-0.69695606556747425</v>
      </c>
      <c r="K43" s="5">
        <f t="shared" si="16"/>
        <v>1.9890656253273984</v>
      </c>
      <c r="L43" s="5">
        <f t="shared" si="17"/>
        <v>2.756500394154505</v>
      </c>
      <c r="V43" s="323"/>
      <c r="X43" s="10">
        <v>276</v>
      </c>
      <c r="Y43" s="10">
        <v>-72</v>
      </c>
      <c r="Z43" s="10">
        <f t="shared" si="18"/>
        <v>1</v>
      </c>
      <c r="AA43" s="10">
        <v>-18</v>
      </c>
      <c r="AB43" s="10">
        <v>205</v>
      </c>
      <c r="AC43" s="10">
        <f t="shared" si="19"/>
        <v>-89</v>
      </c>
      <c r="AD43" s="10">
        <f t="shared" si="20"/>
        <v>225</v>
      </c>
      <c r="AE43" s="10">
        <v>29</v>
      </c>
      <c r="AF43" s="10">
        <f t="shared" si="21"/>
        <v>352</v>
      </c>
      <c r="AG43" s="10">
        <f t="shared" si="22"/>
        <v>341</v>
      </c>
      <c r="AL43" s="10">
        <v>20</v>
      </c>
      <c r="AM43" s="10">
        <v>265</v>
      </c>
      <c r="AN43" s="322">
        <v>285</v>
      </c>
      <c r="AO43" s="10">
        <v>109</v>
      </c>
      <c r="AP43" s="10">
        <v>40</v>
      </c>
      <c r="AQ43" s="322">
        <v>209</v>
      </c>
      <c r="AR43" s="10">
        <f t="shared" si="23"/>
        <v>76</v>
      </c>
      <c r="AT43" s="324">
        <v>6.5950590417114796</v>
      </c>
      <c r="AU43" s="324">
        <f t="shared" si="24"/>
        <v>12.769814970694686</v>
      </c>
      <c r="AV43" s="325">
        <v>14022.39120767</v>
      </c>
    </row>
    <row r="44" spans="2:48">
      <c r="B44" s="3">
        <f t="shared" si="25"/>
        <v>1898</v>
      </c>
      <c r="C44" s="3">
        <v>2.5</v>
      </c>
      <c r="D44" s="5">
        <v>2</v>
      </c>
      <c r="E44" s="217">
        <v>0.25</v>
      </c>
      <c r="F44" s="5"/>
      <c r="G44" s="318">
        <v>1898</v>
      </c>
      <c r="H44" s="5">
        <f t="shared" si="13"/>
        <v>-0.77459938631296266</v>
      </c>
      <c r="I44" s="5">
        <f t="shared" si="14"/>
        <v>1.4878443657892551</v>
      </c>
      <c r="J44" s="5">
        <f t="shared" si="15"/>
        <v>-0.98167050938672507</v>
      </c>
      <c r="K44" s="5">
        <f t="shared" si="16"/>
        <v>2.2547744512476338</v>
      </c>
      <c r="L44" s="5">
        <f t="shared" si="17"/>
        <v>1.9863489213372012</v>
      </c>
      <c r="V44" s="323"/>
      <c r="X44" s="10">
        <v>283</v>
      </c>
      <c r="Y44" s="10">
        <v>-90</v>
      </c>
      <c r="Z44" s="10">
        <f t="shared" si="18"/>
        <v>1</v>
      </c>
      <c r="AA44" s="10">
        <v>-101</v>
      </c>
      <c r="AB44" s="10">
        <v>194</v>
      </c>
      <c r="AC44" s="10">
        <f t="shared" si="19"/>
        <v>-128</v>
      </c>
      <c r="AD44" s="10">
        <f t="shared" si="20"/>
        <v>261</v>
      </c>
      <c r="AE44" s="10">
        <v>33</v>
      </c>
      <c r="AF44" s="10">
        <f t="shared" si="21"/>
        <v>259</v>
      </c>
      <c r="AG44" s="10">
        <f t="shared" si="22"/>
        <v>327</v>
      </c>
      <c r="AL44" s="10">
        <v>20</v>
      </c>
      <c r="AM44" s="10">
        <v>300</v>
      </c>
      <c r="AN44" s="322">
        <v>320</v>
      </c>
      <c r="AO44" s="10">
        <v>148</v>
      </c>
      <c r="AP44" s="10">
        <v>39</v>
      </c>
      <c r="AQ44" s="322">
        <v>187</v>
      </c>
      <c r="AR44" s="10">
        <f t="shared" si="23"/>
        <v>133</v>
      </c>
      <c r="AT44" s="324">
        <v>6.73408057503456</v>
      </c>
      <c r="AU44" s="324">
        <f t="shared" si="24"/>
        <v>13.038998195022169</v>
      </c>
      <c r="AV44" s="325">
        <v>13780.0247388964</v>
      </c>
    </row>
    <row r="45" spans="2:48">
      <c r="B45" s="3">
        <f t="shared" si="25"/>
        <v>1899</v>
      </c>
      <c r="C45" s="3">
        <v>2.9</v>
      </c>
      <c r="D45" s="5">
        <v>2.3199999999999998</v>
      </c>
      <c r="E45" s="217">
        <v>0.3</v>
      </c>
      <c r="F45" s="5"/>
      <c r="G45" s="318">
        <v>1899</v>
      </c>
      <c r="H45" s="5">
        <f t="shared" si="13"/>
        <v>0.21427605063507893</v>
      </c>
      <c r="I45" s="5">
        <f t="shared" si="14"/>
        <v>1.4482105491198438</v>
      </c>
      <c r="J45" s="5">
        <f t="shared" si="15"/>
        <v>-1.1083243998366152</v>
      </c>
      <c r="K45" s="5">
        <f t="shared" si="16"/>
        <v>2.6156455836144117</v>
      </c>
      <c r="L45" s="5">
        <f t="shared" si="17"/>
        <v>3.1698077835327196</v>
      </c>
      <c r="V45" s="323"/>
      <c r="X45" s="10">
        <v>286</v>
      </c>
      <c r="Y45" s="10">
        <v>-90</v>
      </c>
      <c r="Z45" s="10">
        <f t="shared" si="18"/>
        <v>0</v>
      </c>
      <c r="AA45" s="10">
        <v>29</v>
      </c>
      <c r="AB45" s="10">
        <v>196</v>
      </c>
      <c r="AC45" s="10">
        <f t="shared" si="19"/>
        <v>-150</v>
      </c>
      <c r="AD45" s="10">
        <f t="shared" si="20"/>
        <v>314</v>
      </c>
      <c r="AE45" s="10">
        <v>40</v>
      </c>
      <c r="AF45" s="10">
        <f t="shared" si="21"/>
        <v>429</v>
      </c>
      <c r="AG45" s="10">
        <f t="shared" si="22"/>
        <v>360</v>
      </c>
      <c r="AL45" s="10">
        <v>19</v>
      </c>
      <c r="AM45" s="10">
        <v>356</v>
      </c>
      <c r="AN45" s="322">
        <v>375</v>
      </c>
      <c r="AO45" s="10">
        <v>169</v>
      </c>
      <c r="AP45" s="10">
        <v>42</v>
      </c>
      <c r="AQ45" s="322">
        <v>211</v>
      </c>
      <c r="AR45" s="10">
        <f t="shared" si="23"/>
        <v>164</v>
      </c>
      <c r="AT45" s="324">
        <v>6.9896985823684004</v>
      </c>
      <c r="AU45" s="324">
        <f t="shared" si="24"/>
        <v>13.533943674082462</v>
      </c>
      <c r="AV45" s="325">
        <v>13491.205877312001</v>
      </c>
    </row>
    <row r="46" spans="2:48">
      <c r="B46" s="3">
        <f t="shared" si="25"/>
        <v>1900</v>
      </c>
      <c r="C46" s="3">
        <v>3.2</v>
      </c>
      <c r="D46" s="5">
        <v>2.4900000000000002</v>
      </c>
      <c r="E46" s="217">
        <v>0.32</v>
      </c>
      <c r="F46" s="5"/>
      <c r="G46" s="318">
        <v>1900</v>
      </c>
      <c r="H46" s="5">
        <f t="shared" si="13"/>
        <v>-1.7586419889783773</v>
      </c>
      <c r="I46" s="5">
        <f t="shared" si="14"/>
        <v>1.318981491733783</v>
      </c>
      <c r="J46" s="5">
        <f t="shared" si="15"/>
        <v>-0.98743423151654797</v>
      </c>
      <c r="K46" s="5">
        <f t="shared" si="16"/>
        <v>2.8109441627113414</v>
      </c>
      <c r="L46" s="5">
        <f t="shared" si="17"/>
        <v>1.3838494339501985</v>
      </c>
      <c r="V46" s="323"/>
      <c r="X46" s="10">
        <v>284</v>
      </c>
      <c r="Y46" s="10">
        <v>-102</v>
      </c>
      <c r="Z46" s="10">
        <f t="shared" si="18"/>
        <v>1</v>
      </c>
      <c r="AA46" s="10">
        <v>-244</v>
      </c>
      <c r="AB46" s="10">
        <v>183</v>
      </c>
      <c r="AC46" s="10">
        <f t="shared" si="19"/>
        <v>-137</v>
      </c>
      <c r="AD46" s="10">
        <f t="shared" si="20"/>
        <v>346</v>
      </c>
      <c r="AE46" s="10">
        <v>44</v>
      </c>
      <c r="AF46" s="10">
        <f t="shared" si="21"/>
        <v>192</v>
      </c>
      <c r="AG46" s="10">
        <f t="shared" si="22"/>
        <v>392</v>
      </c>
      <c r="AL46" s="10">
        <v>23</v>
      </c>
      <c r="AM46" s="10">
        <v>394</v>
      </c>
      <c r="AN46" s="322">
        <v>417</v>
      </c>
      <c r="AO46" s="10">
        <v>160</v>
      </c>
      <c r="AP46" s="10">
        <v>48</v>
      </c>
      <c r="AQ46" s="322">
        <v>208</v>
      </c>
      <c r="AR46" s="10">
        <f t="shared" si="23"/>
        <v>209</v>
      </c>
      <c r="AT46" s="324">
        <v>7.1654995256333596</v>
      </c>
      <c r="AU46" s="324">
        <f t="shared" si="24"/>
        <v>13.874341766498103</v>
      </c>
      <c r="AV46" s="325">
        <v>13603.004934975501</v>
      </c>
    </row>
    <row r="47" spans="2:48">
      <c r="B47" s="3">
        <f t="shared" si="25"/>
        <v>1901</v>
      </c>
      <c r="C47" s="3">
        <v>4.5999999999999996</v>
      </c>
      <c r="D47" s="5">
        <v>3.57</v>
      </c>
      <c r="E47" s="217">
        <v>0.47</v>
      </c>
      <c r="F47" s="5"/>
      <c r="G47" s="318">
        <v>1901</v>
      </c>
      <c r="H47" s="5">
        <f t="shared" si="13"/>
        <v>-1.7348074547067025</v>
      </c>
      <c r="I47" s="5">
        <f t="shared" si="14"/>
        <v>1.495037318690329</v>
      </c>
      <c r="J47" s="5">
        <f t="shared" si="15"/>
        <v>-1.0437052979536259</v>
      </c>
      <c r="K47" s="5">
        <f t="shared" si="16"/>
        <v>4.0337799353342838</v>
      </c>
      <c r="L47" s="5">
        <f t="shared" si="17"/>
        <v>2.7503045013642846</v>
      </c>
      <c r="V47" s="323"/>
      <c r="X47" s="10">
        <v>291</v>
      </c>
      <c r="Y47" s="10">
        <v>-79</v>
      </c>
      <c r="Z47" s="10">
        <f t="shared" si="18"/>
        <v>0</v>
      </c>
      <c r="AA47" s="10">
        <v>-246</v>
      </c>
      <c r="AB47" s="10">
        <v>212</v>
      </c>
      <c r="AC47" s="10">
        <f t="shared" si="19"/>
        <v>-148</v>
      </c>
      <c r="AD47" s="10">
        <f t="shared" si="20"/>
        <v>506</v>
      </c>
      <c r="AE47" s="10">
        <v>66</v>
      </c>
      <c r="AF47" s="10">
        <f t="shared" si="21"/>
        <v>390</v>
      </c>
      <c r="AG47" s="10">
        <f t="shared" si="22"/>
        <v>570</v>
      </c>
      <c r="AL47" s="10">
        <v>20</v>
      </c>
      <c r="AM47" s="10">
        <v>596</v>
      </c>
      <c r="AN47" s="322">
        <v>616</v>
      </c>
      <c r="AO47" s="10">
        <v>168</v>
      </c>
      <c r="AP47" s="10">
        <v>90</v>
      </c>
      <c r="AQ47" s="322">
        <v>255</v>
      </c>
      <c r="AR47" s="10">
        <f t="shared" si="23"/>
        <v>361</v>
      </c>
      <c r="AT47" s="324">
        <v>7.3234869282650896</v>
      </c>
      <c r="AU47" s="324">
        <f t="shared" si="24"/>
        <v>14.180248034591845</v>
      </c>
      <c r="AV47" s="325">
        <v>13582.408092739501</v>
      </c>
    </row>
    <row r="48" spans="2:48">
      <c r="B48" s="3">
        <f t="shared" si="25"/>
        <v>1902</v>
      </c>
      <c r="C48" s="3">
        <v>4.2</v>
      </c>
      <c r="D48" s="5">
        <v>3.37</v>
      </c>
      <c r="E48" s="217">
        <v>0.48</v>
      </c>
      <c r="F48" s="5"/>
      <c r="G48" s="318">
        <v>1902</v>
      </c>
      <c r="H48" s="5">
        <f t="shared" si="13"/>
        <v>-1.1641964422894517</v>
      </c>
      <c r="I48" s="5">
        <f t="shared" si="14"/>
        <v>1.5569374107726404</v>
      </c>
      <c r="J48" s="5">
        <f t="shared" si="15"/>
        <v>-0.96782595804785743</v>
      </c>
      <c r="K48" s="5">
        <f t="shared" si="16"/>
        <v>3.8502641374512594</v>
      </c>
      <c r="L48" s="5">
        <f t="shared" si="17"/>
        <v>3.2751791478865906</v>
      </c>
      <c r="V48" s="323"/>
      <c r="X48" s="10">
        <v>307</v>
      </c>
      <c r="Y48" s="10">
        <v>-86</v>
      </c>
      <c r="Z48" s="10">
        <f t="shared" si="18"/>
        <v>1</v>
      </c>
      <c r="AA48" s="10">
        <v>-166</v>
      </c>
      <c r="AB48" s="10">
        <v>222</v>
      </c>
      <c r="AC48" s="10">
        <f t="shared" si="19"/>
        <v>-138</v>
      </c>
      <c r="AD48" s="10">
        <f t="shared" si="20"/>
        <v>480</v>
      </c>
      <c r="AE48" s="10">
        <v>69</v>
      </c>
      <c r="AF48" s="10">
        <f t="shared" si="21"/>
        <v>467</v>
      </c>
      <c r="AG48" s="10">
        <f t="shared" si="22"/>
        <v>564</v>
      </c>
      <c r="AL48" s="10">
        <v>22</v>
      </c>
      <c r="AM48" s="10">
        <v>594</v>
      </c>
      <c r="AN48" s="322">
        <v>616</v>
      </c>
      <c r="AO48" s="10">
        <v>160</v>
      </c>
      <c r="AP48" s="10">
        <v>114</v>
      </c>
      <c r="AQ48" s="322">
        <v>274</v>
      </c>
      <c r="AR48" s="10">
        <f t="shared" si="23"/>
        <v>342</v>
      </c>
      <c r="AT48" s="324">
        <v>7.3640360109895804</v>
      </c>
      <c r="AU48" s="324">
        <f t="shared" si="24"/>
        <v>14.258762006998795</v>
      </c>
      <c r="AV48" s="325">
        <v>13833.7341032858</v>
      </c>
    </row>
    <row r="49" spans="2:48">
      <c r="B49" s="3">
        <f t="shared" si="25"/>
        <v>1903</v>
      </c>
      <c r="C49" s="3">
        <v>3.8</v>
      </c>
      <c r="D49" s="5">
        <v>3.1</v>
      </c>
      <c r="E49" s="217">
        <v>0.44</v>
      </c>
      <c r="F49" s="5"/>
      <c r="G49" s="318">
        <v>1903</v>
      </c>
      <c r="H49" s="5">
        <f t="shared" si="13"/>
        <v>-1.6133764945780034</v>
      </c>
      <c r="I49" s="5">
        <f t="shared" si="14"/>
        <v>1.7411021337320953</v>
      </c>
      <c r="J49" s="5">
        <f t="shared" si="15"/>
        <v>-0.88735707201790193</v>
      </c>
      <c r="K49" s="5">
        <f t="shared" si="16"/>
        <v>3.5427058860108658</v>
      </c>
      <c r="L49" s="5">
        <f t="shared" si="17"/>
        <v>2.7830744531470559</v>
      </c>
      <c r="V49" s="323"/>
      <c r="X49" s="10">
        <v>344</v>
      </c>
      <c r="Y49" s="10">
        <v>-86</v>
      </c>
      <c r="Z49" s="10">
        <f t="shared" si="18"/>
        <v>1</v>
      </c>
      <c r="AA49" s="10">
        <v>-240</v>
      </c>
      <c r="AB49" s="10">
        <v>259</v>
      </c>
      <c r="AC49" s="10">
        <f t="shared" si="19"/>
        <v>-132</v>
      </c>
      <c r="AD49" s="10">
        <f t="shared" si="20"/>
        <v>461</v>
      </c>
      <c r="AE49" s="10">
        <v>66</v>
      </c>
      <c r="AF49" s="10">
        <f t="shared" si="21"/>
        <v>414</v>
      </c>
      <c r="AG49" s="10">
        <f t="shared" si="22"/>
        <v>588</v>
      </c>
      <c r="AL49" s="10">
        <v>23</v>
      </c>
      <c r="AM49" s="10">
        <v>567</v>
      </c>
      <c r="AN49" s="322">
        <v>590</v>
      </c>
      <c r="AO49" s="10">
        <v>155</v>
      </c>
      <c r="AP49" s="10">
        <v>106</v>
      </c>
      <c r="AQ49" s="322">
        <v>261</v>
      </c>
      <c r="AR49" s="10">
        <f t="shared" si="23"/>
        <v>329</v>
      </c>
      <c r="AT49" s="324">
        <v>7.6826243718083402</v>
      </c>
      <c r="AU49" s="324">
        <f t="shared" si="24"/>
        <v>14.875635092401335</v>
      </c>
      <c r="AV49" s="325">
        <v>13499.080967989101</v>
      </c>
    </row>
    <row r="50" spans="2:48">
      <c r="B50" s="3">
        <f t="shared" si="25"/>
        <v>1904</v>
      </c>
      <c r="C50" s="3">
        <v>3.8</v>
      </c>
      <c r="D50" s="5">
        <v>2.86</v>
      </c>
      <c r="E50" s="217">
        <v>0.42</v>
      </c>
      <c r="F50" s="5"/>
      <c r="G50" s="318">
        <v>1904</v>
      </c>
      <c r="H50" s="5">
        <f t="shared" si="13"/>
        <v>-1.4240365179267089</v>
      </c>
      <c r="I50" s="5">
        <f t="shared" si="14"/>
        <v>1.9497322418342322</v>
      </c>
      <c r="J50" s="5">
        <f t="shared" si="15"/>
        <v>-0.85841453650722177</v>
      </c>
      <c r="K50" s="5">
        <f t="shared" si="16"/>
        <v>3.2806074922330253</v>
      </c>
      <c r="L50" s="5">
        <f t="shared" si="17"/>
        <v>2.9478886796333272</v>
      </c>
      <c r="V50" s="323"/>
      <c r="X50" s="10">
        <v>375</v>
      </c>
      <c r="Y50" s="10">
        <v>-83</v>
      </c>
      <c r="Z50" s="10">
        <f t="shared" si="18"/>
        <v>1</v>
      </c>
      <c r="AA50" s="10">
        <v>-214</v>
      </c>
      <c r="AB50" s="10">
        <v>293</v>
      </c>
      <c r="AC50" s="10">
        <f t="shared" si="19"/>
        <v>-129</v>
      </c>
      <c r="AD50" s="10">
        <f t="shared" si="20"/>
        <v>430</v>
      </c>
      <c r="AE50" s="10">
        <v>63</v>
      </c>
      <c r="AF50" s="10">
        <f t="shared" si="21"/>
        <v>443</v>
      </c>
      <c r="AG50" s="10">
        <f t="shared" si="22"/>
        <v>594</v>
      </c>
      <c r="AL50" s="10">
        <v>26</v>
      </c>
      <c r="AM50" s="10">
        <v>526</v>
      </c>
      <c r="AN50" s="322">
        <v>552</v>
      </c>
      <c r="AO50" s="10">
        <v>155</v>
      </c>
      <c r="AP50" s="10">
        <v>96</v>
      </c>
      <c r="AQ50" s="322">
        <v>251</v>
      </c>
      <c r="AR50" s="10">
        <f t="shared" si="23"/>
        <v>301</v>
      </c>
      <c r="AT50" s="324">
        <v>7.7611616706333901</v>
      </c>
      <c r="AU50" s="324">
        <f t="shared" si="24"/>
        <v>15.027704507997313</v>
      </c>
      <c r="AV50" s="325">
        <v>13690.999754160899</v>
      </c>
    </row>
    <row r="51" spans="2:48">
      <c r="B51" s="3">
        <f t="shared" si="25"/>
        <v>1905</v>
      </c>
      <c r="C51" s="3">
        <v>5.8</v>
      </c>
      <c r="D51" s="5">
        <v>4.3499999999999996</v>
      </c>
      <c r="E51" s="217">
        <v>0.6</v>
      </c>
      <c r="F51" s="5"/>
      <c r="G51" s="318">
        <v>1905</v>
      </c>
      <c r="H51" s="5">
        <f t="shared" si="13"/>
        <v>-1.483943078906014</v>
      </c>
      <c r="I51" s="5">
        <f t="shared" si="14"/>
        <v>2.0546904169467886</v>
      </c>
      <c r="J51" s="5">
        <f t="shared" si="15"/>
        <v>-0.8180711845251103</v>
      </c>
      <c r="K51" s="5">
        <f t="shared" si="16"/>
        <v>4.9528185667760551</v>
      </c>
      <c r="L51" s="5">
        <f t="shared" si="17"/>
        <v>4.7054947202917194</v>
      </c>
      <c r="V51" s="323"/>
      <c r="X51" s="10">
        <v>418</v>
      </c>
      <c r="Y51" s="10">
        <v>-91</v>
      </c>
      <c r="Z51" s="10">
        <f t="shared" si="18"/>
        <v>-3</v>
      </c>
      <c r="AA51" s="10">
        <v>-234</v>
      </c>
      <c r="AB51" s="10">
        <v>324</v>
      </c>
      <c r="AC51" s="10">
        <f t="shared" si="19"/>
        <v>-129</v>
      </c>
      <c r="AD51" s="10">
        <f t="shared" si="20"/>
        <v>686</v>
      </c>
      <c r="AE51" s="10">
        <v>95</v>
      </c>
      <c r="AF51" s="10">
        <f t="shared" si="21"/>
        <v>742</v>
      </c>
      <c r="AG51" s="10">
        <f t="shared" si="22"/>
        <v>881</v>
      </c>
      <c r="AL51" s="10">
        <v>28</v>
      </c>
      <c r="AM51" s="10">
        <v>811</v>
      </c>
      <c r="AN51" s="322">
        <v>839</v>
      </c>
      <c r="AO51" s="10">
        <v>157</v>
      </c>
      <c r="AP51" s="10">
        <v>125</v>
      </c>
      <c r="AQ51" s="322">
        <v>282</v>
      </c>
      <c r="AR51" s="10">
        <f t="shared" si="23"/>
        <v>557</v>
      </c>
      <c r="AT51" s="324">
        <v>8.14390498563011</v>
      </c>
      <c r="AU51" s="324">
        <f t="shared" si="24"/>
        <v>15.768798906526014</v>
      </c>
      <c r="AV51" s="325">
        <v>13438.586088661001</v>
      </c>
    </row>
    <row r="52" spans="2:48">
      <c r="B52" s="3">
        <f t="shared" si="25"/>
        <v>1906</v>
      </c>
      <c r="C52" s="3">
        <v>5.7</v>
      </c>
      <c r="D52" s="5">
        <v>4.3</v>
      </c>
      <c r="E52" s="217">
        <v>0.57999999999999996</v>
      </c>
      <c r="F52" s="5"/>
      <c r="G52" s="318">
        <v>1906</v>
      </c>
      <c r="H52" s="5">
        <f t="shared" si="13"/>
        <v>-2.8564424386102147</v>
      </c>
      <c r="I52" s="5">
        <f t="shared" si="14"/>
        <v>1.8908029907399602</v>
      </c>
      <c r="J52" s="5">
        <f t="shared" si="15"/>
        <v>-0.73434856215282851</v>
      </c>
      <c r="K52" s="5">
        <f t="shared" si="16"/>
        <v>4.8802376886376946</v>
      </c>
      <c r="L52" s="5">
        <f t="shared" si="17"/>
        <v>3.1802496786146115</v>
      </c>
      <c r="V52" s="323"/>
      <c r="X52" s="10">
        <v>449</v>
      </c>
      <c r="Y52" s="10">
        <v>-120</v>
      </c>
      <c r="Z52" s="10">
        <f t="shared" si="18"/>
        <v>-2</v>
      </c>
      <c r="AA52" s="10">
        <v>-494</v>
      </c>
      <c r="AB52" s="10">
        <v>327</v>
      </c>
      <c r="AC52" s="10">
        <f t="shared" si="19"/>
        <v>-127</v>
      </c>
      <c r="AD52" s="10">
        <f t="shared" si="20"/>
        <v>743</v>
      </c>
      <c r="AE52" s="10">
        <v>101</v>
      </c>
      <c r="AF52" s="10">
        <f t="shared" si="21"/>
        <v>550</v>
      </c>
      <c r="AG52" s="10">
        <f t="shared" si="22"/>
        <v>943</v>
      </c>
      <c r="AL52" s="10">
        <v>34</v>
      </c>
      <c r="AM52" s="10">
        <v>880</v>
      </c>
      <c r="AN52" s="322">
        <v>914</v>
      </c>
      <c r="AO52" s="10">
        <v>161</v>
      </c>
      <c r="AP52" s="10">
        <v>137</v>
      </c>
      <c r="AQ52" s="322">
        <v>298</v>
      </c>
      <c r="AR52" s="10">
        <f t="shared" si="23"/>
        <v>616</v>
      </c>
      <c r="AT52" s="324">
        <v>8.9317293673293197</v>
      </c>
      <c r="AU52" s="324">
        <f t="shared" si="24"/>
        <v>17.294239622078742</v>
      </c>
      <c r="AV52" s="325">
        <v>12767.4319628341</v>
      </c>
    </row>
    <row r="53" spans="2:48">
      <c r="B53" s="3">
        <f t="shared" si="25"/>
        <v>1907</v>
      </c>
      <c r="C53" s="3">
        <v>4.5</v>
      </c>
      <c r="D53" s="5">
        <v>3.46</v>
      </c>
      <c r="E53" s="217">
        <v>0.46</v>
      </c>
      <c r="F53" s="5"/>
      <c r="G53" s="318">
        <v>1907</v>
      </c>
      <c r="H53" s="5">
        <f t="shared" si="13"/>
        <v>-4.3749137164842997</v>
      </c>
      <c r="I53" s="5">
        <f t="shared" si="14"/>
        <v>1.7973200262063422</v>
      </c>
      <c r="J53" s="5">
        <f t="shared" si="15"/>
        <v>-0.65112491967355512</v>
      </c>
      <c r="K53" s="5">
        <f t="shared" si="16"/>
        <v>3.9228931110910876</v>
      </c>
      <c r="L53" s="5">
        <f t="shared" si="17"/>
        <v>0.69417450113957524</v>
      </c>
      <c r="V53" s="323"/>
      <c r="X53" s="10">
        <v>454</v>
      </c>
      <c r="Y53" s="10">
        <v>-117</v>
      </c>
      <c r="Z53" s="10">
        <f t="shared" si="18"/>
        <v>-3</v>
      </c>
      <c r="AA53" s="10">
        <v>-813</v>
      </c>
      <c r="AB53" s="10">
        <v>334</v>
      </c>
      <c r="AC53" s="10">
        <f t="shared" si="19"/>
        <v>-121</v>
      </c>
      <c r="AD53" s="10">
        <f t="shared" si="20"/>
        <v>643</v>
      </c>
      <c r="AE53" s="10">
        <v>86</v>
      </c>
      <c r="AF53" s="10">
        <f t="shared" si="21"/>
        <v>129</v>
      </c>
      <c r="AG53" s="10">
        <f t="shared" si="22"/>
        <v>856</v>
      </c>
      <c r="AL53" s="10">
        <v>37</v>
      </c>
      <c r="AM53" s="10">
        <v>774</v>
      </c>
      <c r="AN53" s="322">
        <v>811</v>
      </c>
      <c r="AO53" s="10">
        <v>158</v>
      </c>
      <c r="AP53" s="10">
        <v>131</v>
      </c>
      <c r="AQ53" s="322">
        <v>289</v>
      </c>
      <c r="AR53" s="10">
        <f t="shared" si="23"/>
        <v>522</v>
      </c>
      <c r="AT53" s="324">
        <v>9.5974340563033902</v>
      </c>
      <c r="AU53" s="324">
        <f t="shared" si="24"/>
        <v>18.583223640198565</v>
      </c>
      <c r="AV53" s="325">
        <v>12195.813922101401</v>
      </c>
    </row>
    <row r="54" spans="2:48">
      <c r="B54" s="3">
        <f t="shared" si="25"/>
        <v>1908</v>
      </c>
      <c r="C54" s="3">
        <v>4</v>
      </c>
      <c r="D54" s="5">
        <v>3.05</v>
      </c>
      <c r="E54" s="217">
        <v>0.42</v>
      </c>
      <c r="F54" s="5"/>
      <c r="G54" s="318">
        <v>1908</v>
      </c>
      <c r="H54" s="5">
        <f t="shared" si="13"/>
        <v>-5.7290391863656271</v>
      </c>
      <c r="I54" s="5">
        <f t="shared" si="14"/>
        <v>2.3586979086453383</v>
      </c>
      <c r="J54" s="5">
        <f t="shared" si="15"/>
        <v>-0.6600026258136038</v>
      </c>
      <c r="K54" s="5">
        <f t="shared" si="16"/>
        <v>3.4731285719043741</v>
      </c>
      <c r="L54" s="5">
        <f t="shared" si="17"/>
        <v>-0.55721533162951797</v>
      </c>
      <c r="V54" s="323"/>
      <c r="X54" s="10">
        <v>535</v>
      </c>
      <c r="Y54" s="10">
        <v>-96</v>
      </c>
      <c r="Z54" s="10">
        <f t="shared" si="18"/>
        <v>-3</v>
      </c>
      <c r="AA54" s="10">
        <v>-1059</v>
      </c>
      <c r="AB54" s="10">
        <v>436</v>
      </c>
      <c r="AC54" s="10">
        <f t="shared" si="19"/>
        <v>-122</v>
      </c>
      <c r="AD54" s="10">
        <f t="shared" si="20"/>
        <v>564</v>
      </c>
      <c r="AE54" s="10">
        <v>78</v>
      </c>
      <c r="AF54" s="10">
        <f t="shared" si="21"/>
        <v>-103</v>
      </c>
      <c r="AG54" s="10">
        <f t="shared" si="22"/>
        <v>878</v>
      </c>
      <c r="AL54" s="10">
        <v>40</v>
      </c>
      <c r="AM54" s="10">
        <v>671</v>
      </c>
      <c r="AN54" s="322">
        <v>711</v>
      </c>
      <c r="AO54" s="10">
        <v>162</v>
      </c>
      <c r="AP54" s="10">
        <v>107</v>
      </c>
      <c r="AQ54" s="322">
        <v>269</v>
      </c>
      <c r="AR54" s="10">
        <f t="shared" si="23"/>
        <v>442</v>
      </c>
      <c r="AT54" s="324">
        <v>9.5465895474651994</v>
      </c>
      <c r="AU54" s="324">
        <f t="shared" si="24"/>
        <v>18.484774943070441</v>
      </c>
      <c r="AV54" s="325">
        <v>12625.3225128298</v>
      </c>
    </row>
    <row r="55" spans="2:48">
      <c r="B55" s="3">
        <f t="shared" si="25"/>
        <v>1909</v>
      </c>
      <c r="C55" s="3">
        <v>3.8</v>
      </c>
      <c r="D55" s="5">
        <v>2.74</v>
      </c>
      <c r="E55" s="217">
        <v>0.4</v>
      </c>
      <c r="F55" s="5"/>
      <c r="G55" s="318">
        <v>1909</v>
      </c>
      <c r="H55" s="5">
        <f t="shared" si="13"/>
        <v>-5.7105961769289904</v>
      </c>
      <c r="I55" s="5">
        <f t="shared" si="14"/>
        <v>2.1271710713697241</v>
      </c>
      <c r="J55" s="5">
        <f t="shared" si="15"/>
        <v>-0.6813188517101072</v>
      </c>
      <c r="K55" s="5">
        <f t="shared" si="16"/>
        <v>3.1361470807724783</v>
      </c>
      <c r="L55" s="5">
        <f t="shared" si="17"/>
        <v>-1.1285968764968952</v>
      </c>
      <c r="V55" s="323"/>
      <c r="X55" s="10">
        <v>533</v>
      </c>
      <c r="Y55" s="10">
        <v>-121</v>
      </c>
      <c r="Z55" s="10">
        <f t="shared" si="18"/>
        <v>-3</v>
      </c>
      <c r="AA55" s="10">
        <v>-1098</v>
      </c>
      <c r="AB55" s="10">
        <v>409</v>
      </c>
      <c r="AC55" s="10">
        <f t="shared" si="19"/>
        <v>-131</v>
      </c>
      <c r="AD55" s="10">
        <f t="shared" si="20"/>
        <v>527</v>
      </c>
      <c r="AE55" s="10">
        <v>76</v>
      </c>
      <c r="AF55" s="10">
        <f t="shared" si="21"/>
        <v>-217</v>
      </c>
      <c r="AG55" s="10">
        <f t="shared" si="22"/>
        <v>805</v>
      </c>
      <c r="AL55" s="10">
        <v>38</v>
      </c>
      <c r="AM55" s="10">
        <v>660</v>
      </c>
      <c r="AN55" s="322">
        <v>698</v>
      </c>
      <c r="AO55" s="10">
        <v>169</v>
      </c>
      <c r="AP55" s="10">
        <v>133</v>
      </c>
      <c r="AQ55" s="322">
        <v>302</v>
      </c>
      <c r="AR55" s="10">
        <f t="shared" si="23"/>
        <v>396</v>
      </c>
      <c r="AT55" s="324">
        <v>9.9301308940603707</v>
      </c>
      <c r="AU55" s="324">
        <f t="shared" si="24"/>
        <v>19.227414546242276</v>
      </c>
      <c r="AV55" s="325">
        <v>12341.6790657129</v>
      </c>
    </row>
    <row r="56" spans="2:48">
      <c r="B56" s="3">
        <f t="shared" si="25"/>
        <v>1910</v>
      </c>
      <c r="C56" s="3">
        <v>4.4000000000000004</v>
      </c>
      <c r="D56" s="5">
        <v>3.21</v>
      </c>
      <c r="E56" s="217">
        <v>0.47</v>
      </c>
      <c r="F56" s="5"/>
      <c r="G56" s="318">
        <v>1910</v>
      </c>
      <c r="H56" s="5">
        <f t="shared" si="13"/>
        <v>-5.1170186026512292</v>
      </c>
      <c r="I56" s="5">
        <f t="shared" si="14"/>
        <v>2.2449176943537976</v>
      </c>
      <c r="J56" s="5">
        <f t="shared" si="15"/>
        <v>-0.65207143671917411</v>
      </c>
      <c r="K56" s="5">
        <f t="shared" si="16"/>
        <v>3.6784793262249593</v>
      </c>
      <c r="L56" s="5">
        <f t="shared" si="17"/>
        <v>0.15430698120835418</v>
      </c>
      <c r="V56" s="323"/>
      <c r="X56" s="10">
        <v>565</v>
      </c>
      <c r="Y56" s="10">
        <v>-118</v>
      </c>
      <c r="Z56" s="10">
        <f t="shared" si="18"/>
        <v>4</v>
      </c>
      <c r="AA56" s="10">
        <v>-1028</v>
      </c>
      <c r="AB56" s="10">
        <v>451</v>
      </c>
      <c r="AC56" s="10">
        <f t="shared" si="19"/>
        <v>-131</v>
      </c>
      <c r="AD56" s="10">
        <f t="shared" si="20"/>
        <v>645</v>
      </c>
      <c r="AE56" s="10">
        <v>94</v>
      </c>
      <c r="AF56" s="10">
        <f t="shared" si="21"/>
        <v>31</v>
      </c>
      <c r="AG56" s="10">
        <f t="shared" si="22"/>
        <v>965</v>
      </c>
      <c r="AL56" s="10">
        <v>48</v>
      </c>
      <c r="AM56" s="10">
        <v>805</v>
      </c>
      <c r="AN56" s="322">
        <v>853</v>
      </c>
      <c r="AO56" s="10">
        <v>179</v>
      </c>
      <c r="AP56" s="10">
        <v>160</v>
      </c>
      <c r="AQ56" s="322">
        <v>339</v>
      </c>
      <c r="AR56" s="10">
        <f t="shared" si="23"/>
        <v>514</v>
      </c>
      <c r="AT56" s="324">
        <v>10.3755278901842</v>
      </c>
      <c r="AU56" s="324">
        <f t="shared" si="24"/>
        <v>20.089823387926963</v>
      </c>
      <c r="AV56" s="325">
        <v>11925.396778167</v>
      </c>
    </row>
    <row r="57" spans="2:48">
      <c r="B57" s="3">
        <f t="shared" si="25"/>
        <v>1911</v>
      </c>
      <c r="C57" s="3">
        <v>4.0999999999999996</v>
      </c>
      <c r="D57" s="5">
        <v>3.04</v>
      </c>
      <c r="E57" s="217">
        <v>0.44</v>
      </c>
      <c r="F57" s="5"/>
      <c r="G57" s="318">
        <v>1911</v>
      </c>
      <c r="H57" s="5">
        <f t="shared" si="13"/>
        <v>-4.6379420235620721</v>
      </c>
      <c r="I57" s="5">
        <f t="shared" si="14"/>
        <v>1.8551768094248289</v>
      </c>
      <c r="J57" s="5">
        <f t="shared" si="15"/>
        <v>-0.6049489595950529</v>
      </c>
      <c r="K57" s="5">
        <f t="shared" si="16"/>
        <v>3.4862984486292681</v>
      </c>
      <c r="L57" s="5">
        <f t="shared" si="17"/>
        <v>9.8584274896971594E-2</v>
      </c>
      <c r="V57" s="323"/>
      <c r="X57" s="10">
        <v>546</v>
      </c>
      <c r="Y57" s="10">
        <v>-137</v>
      </c>
      <c r="Z57" s="10">
        <f t="shared" si="18"/>
        <v>5</v>
      </c>
      <c r="AA57" s="10">
        <v>-1035</v>
      </c>
      <c r="AB57" s="10">
        <v>414</v>
      </c>
      <c r="AC57" s="10">
        <f t="shared" si="19"/>
        <v>-135</v>
      </c>
      <c r="AD57" s="10">
        <f t="shared" si="20"/>
        <v>679</v>
      </c>
      <c r="AE57" s="10">
        <v>99</v>
      </c>
      <c r="AF57" s="10">
        <f t="shared" si="21"/>
        <v>22</v>
      </c>
      <c r="AG57" s="10">
        <f t="shared" si="22"/>
        <v>958</v>
      </c>
      <c r="AL57" s="10">
        <v>55</v>
      </c>
      <c r="AM57" s="10">
        <v>846</v>
      </c>
      <c r="AN57" s="322">
        <v>901</v>
      </c>
      <c r="AO57" s="10">
        <v>190</v>
      </c>
      <c r="AP57" s="10">
        <v>167</v>
      </c>
      <c r="AQ57" s="322">
        <v>357</v>
      </c>
      <c r="AR57" s="10">
        <f t="shared" si="23"/>
        <v>544</v>
      </c>
      <c r="AT57" s="324">
        <v>11.5252171726606</v>
      </c>
      <c r="AU57" s="324">
        <f t="shared" si="24"/>
        <v>22.315932254907541</v>
      </c>
      <c r="AV57" s="325">
        <v>10973.633489955901</v>
      </c>
    </row>
    <row r="58" spans="2:48">
      <c r="B58" s="3">
        <f t="shared" si="25"/>
        <v>1912</v>
      </c>
      <c r="C58" s="3">
        <v>4.3</v>
      </c>
      <c r="D58" s="5">
        <v>2.9</v>
      </c>
      <c r="E58" s="217">
        <v>0.66</v>
      </c>
      <c r="F58" s="5"/>
      <c r="G58" s="318">
        <v>1912</v>
      </c>
      <c r="H58" s="5">
        <f t="shared" si="13"/>
        <v>-4.917569365690909</v>
      </c>
      <c r="I58" s="5">
        <f t="shared" si="14"/>
        <v>1.5497794364601654</v>
      </c>
      <c r="J58" s="5">
        <f t="shared" si="15"/>
        <v>-0.6386453721676506</v>
      </c>
      <c r="K58" s="5">
        <f t="shared" si="16"/>
        <v>3.5551259050665878</v>
      </c>
      <c r="L58" s="5">
        <f t="shared" si="17"/>
        <v>-0.45130939633180639</v>
      </c>
      <c r="V58" s="323"/>
      <c r="X58" s="10">
        <v>579</v>
      </c>
      <c r="Y58" s="10">
        <v>-220</v>
      </c>
      <c r="Z58" s="10">
        <f t="shared" si="18"/>
        <v>5</v>
      </c>
      <c r="AA58" s="10">
        <v>-1155</v>
      </c>
      <c r="AB58" s="10">
        <v>364</v>
      </c>
      <c r="AC58" s="10">
        <f t="shared" si="19"/>
        <v>-150</v>
      </c>
      <c r="AD58" s="10">
        <f t="shared" si="20"/>
        <v>680</v>
      </c>
      <c r="AE58" s="10">
        <v>155</v>
      </c>
      <c r="AF58" s="10">
        <f t="shared" si="21"/>
        <v>-106</v>
      </c>
      <c r="AG58" s="10">
        <f t="shared" si="22"/>
        <v>894</v>
      </c>
      <c r="AL58" s="10">
        <v>57</v>
      </c>
      <c r="AM58" s="10">
        <v>886</v>
      </c>
      <c r="AN58" s="322">
        <v>943</v>
      </c>
      <c r="AO58" s="10">
        <v>207</v>
      </c>
      <c r="AP58" s="10">
        <v>206</v>
      </c>
      <c r="AQ58" s="322">
        <v>413</v>
      </c>
      <c r="AR58" s="10">
        <f t="shared" si="23"/>
        <v>530</v>
      </c>
      <c r="AT58" s="324">
        <v>12.130133285156999</v>
      </c>
      <c r="AU58" s="324">
        <f t="shared" si="24"/>
        <v>23.487213176050943</v>
      </c>
      <c r="AV58" s="325">
        <v>10517.7695578229</v>
      </c>
    </row>
    <row r="59" spans="2:48">
      <c r="B59" s="3">
        <f t="shared" si="25"/>
        <v>1913</v>
      </c>
      <c r="C59" s="3">
        <v>4.0999999999999996</v>
      </c>
      <c r="D59" s="5">
        <v>2.96</v>
      </c>
      <c r="E59" s="217">
        <v>0.44</v>
      </c>
      <c r="F59" s="5"/>
      <c r="G59" s="318">
        <v>1913</v>
      </c>
      <c r="H59" s="5">
        <f t="shared" si="13"/>
        <v>-4.0378275810547075</v>
      </c>
      <c r="I59" s="5">
        <f t="shared" si="14"/>
        <v>1.5972032409419223</v>
      </c>
      <c r="J59" s="5">
        <f t="shared" si="15"/>
        <v>-0.57042972890782939</v>
      </c>
      <c r="K59" s="5">
        <f t="shared" si="16"/>
        <v>3.3981313850652128</v>
      </c>
      <c r="L59" s="5">
        <f t="shared" si="17"/>
        <v>0.38707731604459855</v>
      </c>
      <c r="V59" s="323"/>
      <c r="X59" s="10">
        <v>602</v>
      </c>
      <c r="Y59" s="10">
        <v>-214</v>
      </c>
      <c r="Z59" s="10">
        <f t="shared" si="18"/>
        <v>4</v>
      </c>
      <c r="AA59" s="10">
        <v>-991</v>
      </c>
      <c r="AB59" s="10">
        <v>392</v>
      </c>
      <c r="AC59" s="10">
        <f t="shared" si="19"/>
        <v>-140</v>
      </c>
      <c r="AD59" s="10">
        <f t="shared" si="20"/>
        <v>727</v>
      </c>
      <c r="AE59" s="10">
        <v>107</v>
      </c>
      <c r="AF59" s="10">
        <f t="shared" si="21"/>
        <v>95</v>
      </c>
      <c r="AG59" s="10">
        <f t="shared" si="22"/>
        <v>979</v>
      </c>
      <c r="AL59" s="10">
        <v>64</v>
      </c>
      <c r="AM59" s="10">
        <v>917</v>
      </c>
      <c r="AN59" s="322">
        <v>981</v>
      </c>
      <c r="AO59" s="10">
        <v>204</v>
      </c>
      <c r="AP59" s="10">
        <v>190</v>
      </c>
      <c r="AQ59" s="322">
        <v>394</v>
      </c>
      <c r="AR59" s="10">
        <f t="shared" si="23"/>
        <v>587</v>
      </c>
      <c r="AT59" s="324">
        <v>12.6753502155234</v>
      </c>
      <c r="AU59" s="324">
        <f t="shared" si="24"/>
        <v>24.542900361811494</v>
      </c>
      <c r="AV59" s="325">
        <v>10589.702712197301</v>
      </c>
    </row>
    <row r="60" spans="2:48">
      <c r="B60" s="3">
        <f t="shared" si="25"/>
        <v>1914</v>
      </c>
      <c r="C60" s="3">
        <v>3</v>
      </c>
      <c r="D60" s="5">
        <v>2.21</v>
      </c>
      <c r="E60" s="217">
        <v>0.32</v>
      </c>
      <c r="F60" s="5"/>
      <c r="G60" s="318">
        <v>1914</v>
      </c>
      <c r="H60" s="5">
        <f t="shared" si="13"/>
        <v>-1.9784561957356508</v>
      </c>
      <c r="I60" s="5">
        <f t="shared" si="14"/>
        <v>1.3017293488282498</v>
      </c>
      <c r="J60" s="5">
        <f t="shared" si="15"/>
        <v>-0.5646574327698699</v>
      </c>
      <c r="K60" s="5">
        <f t="shared" si="16"/>
        <v>2.5301825422588826</v>
      </c>
      <c r="L60" s="5">
        <f t="shared" si="17"/>
        <v>1.2887982625816115</v>
      </c>
      <c r="V60" s="323"/>
      <c r="X60" s="10">
        <v>571</v>
      </c>
      <c r="Y60" s="10">
        <v>-285</v>
      </c>
      <c r="Z60" s="10">
        <f t="shared" si="18"/>
        <v>16</v>
      </c>
      <c r="AA60" s="10">
        <v>-459</v>
      </c>
      <c r="AB60" s="10">
        <v>302</v>
      </c>
      <c r="AC60" s="10">
        <f t="shared" si="19"/>
        <v>-131</v>
      </c>
      <c r="AD60" s="10">
        <f t="shared" si="20"/>
        <v>512</v>
      </c>
      <c r="AE60" s="10">
        <v>75</v>
      </c>
      <c r="AF60" s="10">
        <f t="shared" si="21"/>
        <v>299</v>
      </c>
      <c r="AG60" s="10">
        <f t="shared" si="22"/>
        <v>683</v>
      </c>
      <c r="AL60" s="10">
        <v>68</v>
      </c>
      <c r="AM60" s="10">
        <v>627</v>
      </c>
      <c r="AN60" s="322">
        <v>695</v>
      </c>
      <c r="AO60" s="10">
        <v>199</v>
      </c>
      <c r="AP60" s="10">
        <v>115</v>
      </c>
      <c r="AQ60" s="322">
        <v>314</v>
      </c>
      <c r="AR60" s="10">
        <f t="shared" si="23"/>
        <v>381</v>
      </c>
      <c r="AT60" s="324">
        <v>11.9817520950435</v>
      </c>
      <c r="AU60" s="324">
        <f t="shared" si="24"/>
        <v>23.199907129069878</v>
      </c>
      <c r="AV60" s="325">
        <v>10596.0418642736</v>
      </c>
    </row>
    <row r="61" spans="2:48">
      <c r="B61" s="3">
        <f t="shared" si="25"/>
        <v>1915</v>
      </c>
      <c r="C61" s="3">
        <v>2.2000000000000002</v>
      </c>
      <c r="D61" s="5">
        <v>0.83</v>
      </c>
      <c r="E61" s="217">
        <v>1.1200000000000001</v>
      </c>
      <c r="F61" s="5"/>
      <c r="G61" s="318">
        <v>1915</v>
      </c>
      <c r="H61" s="5">
        <f t="shared" si="13"/>
        <v>-2.2873385496208574</v>
      </c>
      <c r="I61" s="5">
        <f t="shared" si="14"/>
        <v>-2.6944072745533827</v>
      </c>
      <c r="J61" s="5">
        <f t="shared" si="15"/>
        <v>-0.51174353991517485</v>
      </c>
      <c r="K61" s="5">
        <f t="shared" si="16"/>
        <v>1.9539298796761222</v>
      </c>
      <c r="L61" s="5">
        <f t="shared" si="17"/>
        <v>-3.5395594844132932</v>
      </c>
      <c r="V61" s="323"/>
      <c r="X61" s="10">
        <v>508</v>
      </c>
      <c r="Y61" s="220">
        <v>-1221</v>
      </c>
      <c r="Z61" s="10">
        <f t="shared" si="18"/>
        <v>18</v>
      </c>
      <c r="AA61" s="10">
        <v>-590</v>
      </c>
      <c r="AB61" s="10">
        <v>-695</v>
      </c>
      <c r="AC61" s="10">
        <f t="shared" si="19"/>
        <v>-132</v>
      </c>
      <c r="AD61" s="10">
        <f t="shared" si="20"/>
        <v>214</v>
      </c>
      <c r="AE61" s="10">
        <v>290</v>
      </c>
      <c r="AF61" s="10">
        <f t="shared" si="21"/>
        <v>-913</v>
      </c>
      <c r="AG61" s="10">
        <f t="shared" si="22"/>
        <v>-613</v>
      </c>
      <c r="AL61" s="10">
        <v>64</v>
      </c>
      <c r="AM61" s="10">
        <v>284</v>
      </c>
      <c r="AN61" s="322">
        <v>348</v>
      </c>
      <c r="AO61" s="10">
        <v>196</v>
      </c>
      <c r="AP61" s="10">
        <v>70</v>
      </c>
      <c r="AQ61" s="322">
        <v>266</v>
      </c>
      <c r="AR61" s="10">
        <f t="shared" si="23"/>
        <v>82</v>
      </c>
      <c r="AT61" s="324">
        <v>13.321577189056899</v>
      </c>
      <c r="AU61" s="324">
        <f t="shared" si="24"/>
        <v>25.7941702638552</v>
      </c>
      <c r="AV61" s="325">
        <v>9183.4631997575307</v>
      </c>
    </row>
    <row r="62" spans="2:48">
      <c r="B62" s="3">
        <f t="shared" si="25"/>
        <v>1916</v>
      </c>
      <c r="C62" s="3">
        <v>1.6</v>
      </c>
      <c r="D62" s="5">
        <v>0.72</v>
      </c>
      <c r="E62" s="217">
        <v>0.86</v>
      </c>
      <c r="F62" s="5"/>
      <c r="G62" s="318">
        <v>1916</v>
      </c>
      <c r="H62" s="5">
        <f t="shared" si="13"/>
        <v>-8.5433167383106348</v>
      </c>
      <c r="I62" s="5">
        <f t="shared" si="14"/>
        <v>-2.941186431246432</v>
      </c>
      <c r="J62" s="5">
        <f t="shared" si="15"/>
        <v>-0.60673873651059607</v>
      </c>
      <c r="K62" s="5">
        <f t="shared" si="16"/>
        <v>1.580785676738369</v>
      </c>
      <c r="L62" s="5">
        <f t="shared" si="17"/>
        <v>-10.510456229329293</v>
      </c>
      <c r="V62" s="323"/>
      <c r="X62" s="10">
        <v>583</v>
      </c>
      <c r="Y62" s="10">
        <v>-1693</v>
      </c>
      <c r="Z62" s="10">
        <f t="shared" si="18"/>
        <v>29</v>
      </c>
      <c r="AA62" s="10">
        <v>-3140</v>
      </c>
      <c r="AB62" s="10">
        <v>-1081</v>
      </c>
      <c r="AC62" s="10">
        <f t="shared" si="19"/>
        <v>-223</v>
      </c>
      <c r="AD62" s="10">
        <f t="shared" si="20"/>
        <v>266</v>
      </c>
      <c r="AE62" s="10">
        <v>315</v>
      </c>
      <c r="AF62" s="10">
        <f t="shared" si="21"/>
        <v>-3863</v>
      </c>
      <c r="AG62" s="10">
        <f t="shared" si="22"/>
        <v>-1038</v>
      </c>
      <c r="AL62" s="10">
        <v>73</v>
      </c>
      <c r="AM62" s="10">
        <v>309</v>
      </c>
      <c r="AN62" s="322">
        <v>382</v>
      </c>
      <c r="AO62" s="10">
        <v>296</v>
      </c>
      <c r="AP62" s="10">
        <v>43</v>
      </c>
      <c r="AQ62" s="322">
        <v>339</v>
      </c>
      <c r="AR62" s="10">
        <f t="shared" si="23"/>
        <v>43</v>
      </c>
      <c r="AT62" s="324">
        <v>18.981792584944699</v>
      </c>
      <c r="AU62" s="324">
        <f t="shared" si="24"/>
        <v>36.753875528450877</v>
      </c>
      <c r="AV62" s="325">
        <v>7044.1280606418604</v>
      </c>
    </row>
    <row r="63" spans="2:48">
      <c r="B63" s="3">
        <f t="shared" si="25"/>
        <v>1917</v>
      </c>
      <c r="C63" s="3">
        <v>1.55</v>
      </c>
      <c r="D63" s="5">
        <v>0.77</v>
      </c>
      <c r="E63" s="217">
        <v>0.83</v>
      </c>
      <c r="F63" s="5"/>
      <c r="G63" s="318">
        <v>1917</v>
      </c>
      <c r="H63" s="5">
        <f t="shared" si="13"/>
        <v>-13.102111231231737</v>
      </c>
      <c r="I63" s="5">
        <f t="shared" si="14"/>
        <v>-4.3838678142563845</v>
      </c>
      <c r="J63" s="5">
        <f t="shared" si="15"/>
        <v>-0.72525125368288423</v>
      </c>
      <c r="K63" s="5">
        <f t="shared" si="16"/>
        <v>1.591364955587641</v>
      </c>
      <c r="L63" s="5">
        <f t="shared" si="17"/>
        <v>-16.619865343583363</v>
      </c>
      <c r="V63" s="323"/>
      <c r="X63" s="10">
        <v>522</v>
      </c>
      <c r="Y63" s="220">
        <v>-2815</v>
      </c>
      <c r="Z63" s="10">
        <f t="shared" si="18"/>
        <v>-10</v>
      </c>
      <c r="AA63" s="10">
        <v>-6883</v>
      </c>
      <c r="AB63" s="10">
        <v>-2303</v>
      </c>
      <c r="AC63" s="10">
        <f t="shared" si="19"/>
        <v>-381</v>
      </c>
      <c r="AD63" s="10">
        <f t="shared" si="20"/>
        <v>402</v>
      </c>
      <c r="AE63" s="10">
        <v>434</v>
      </c>
      <c r="AF63" s="10">
        <f t="shared" si="21"/>
        <v>-8731</v>
      </c>
      <c r="AG63" s="10">
        <f t="shared" si="22"/>
        <v>-2282</v>
      </c>
      <c r="AL63" s="10">
        <v>98</v>
      </c>
      <c r="AM63" s="10">
        <v>431</v>
      </c>
      <c r="AN63" s="322">
        <v>529</v>
      </c>
      <c r="AO63" s="10">
        <v>479</v>
      </c>
      <c r="AP63" s="10">
        <v>29</v>
      </c>
      <c r="AQ63" s="322">
        <v>508</v>
      </c>
      <c r="AR63" s="10">
        <f t="shared" si="23"/>
        <v>21</v>
      </c>
      <c r="AT63" s="324">
        <v>27.131297954175199</v>
      </c>
      <c r="AU63" s="324">
        <f t="shared" si="24"/>
        <v>52.533518289730814</v>
      </c>
      <c r="AV63" s="325">
        <v>4937.6049002980999</v>
      </c>
    </row>
    <row r="64" spans="2:48">
      <c r="B64" s="3">
        <f t="shared" si="25"/>
        <v>1918</v>
      </c>
      <c r="C64" s="3">
        <v>1.2</v>
      </c>
      <c r="D64" s="5">
        <v>0.59</v>
      </c>
      <c r="E64" s="217">
        <v>0.62</v>
      </c>
      <c r="F64" s="5"/>
      <c r="G64" s="318">
        <v>1918</v>
      </c>
      <c r="H64" s="5">
        <f t="shared" si="13"/>
        <v>-10.837884439122842</v>
      </c>
      <c r="I64" s="5">
        <f t="shared" si="14"/>
        <v>-4.1642625234401205</v>
      </c>
      <c r="J64" s="5">
        <f t="shared" si="15"/>
        <v>-0.87522910369609441</v>
      </c>
      <c r="K64" s="5">
        <f t="shared" si="16"/>
        <v>1.2075945861123327</v>
      </c>
      <c r="L64" s="5">
        <f t="shared" si="17"/>
        <v>-14.669781480146721</v>
      </c>
      <c r="V64" s="323"/>
      <c r="X64" s="10">
        <v>570</v>
      </c>
      <c r="Y64" s="220">
        <v>-3611</v>
      </c>
      <c r="Z64" s="10">
        <f t="shared" si="18"/>
        <v>34</v>
      </c>
      <c r="AA64" s="10">
        <v>-7826</v>
      </c>
      <c r="AB64" s="10">
        <v>-3007</v>
      </c>
      <c r="AC64" s="10">
        <f t="shared" si="19"/>
        <v>-632</v>
      </c>
      <c r="AD64" s="10">
        <f t="shared" si="20"/>
        <v>423</v>
      </c>
      <c r="AE64" s="10">
        <v>449</v>
      </c>
      <c r="AF64" s="10">
        <f t="shared" si="21"/>
        <v>-10593</v>
      </c>
      <c r="AG64" s="10">
        <f t="shared" si="22"/>
        <v>-3216</v>
      </c>
      <c r="AL64" s="10">
        <v>118</v>
      </c>
      <c r="AM64" s="10">
        <v>449</v>
      </c>
      <c r="AN64" s="322">
        <v>567</v>
      </c>
      <c r="AO64" s="10">
        <v>750</v>
      </c>
      <c r="AP64" s="10">
        <v>26</v>
      </c>
      <c r="AQ64" s="322">
        <v>776</v>
      </c>
      <c r="AR64" s="10">
        <f t="shared" si="23"/>
        <v>-209</v>
      </c>
      <c r="AT64" s="324">
        <v>37.293179448234099</v>
      </c>
      <c r="AU64" s="324">
        <f t="shared" si="24"/>
        <v>72.209664570232249</v>
      </c>
      <c r="AV64" s="325">
        <v>3476.6643062050798</v>
      </c>
    </row>
    <row r="65" spans="2:48">
      <c r="B65" s="3">
        <f t="shared" si="25"/>
        <v>1919</v>
      </c>
      <c r="C65" s="3">
        <v>3.5</v>
      </c>
      <c r="D65" s="5">
        <v>3.11</v>
      </c>
      <c r="E65" s="217">
        <v>0.36</v>
      </c>
      <c r="F65" s="5"/>
      <c r="G65" s="318">
        <v>1919</v>
      </c>
      <c r="H65" s="5">
        <f t="shared" si="13"/>
        <v>-9.9345911819528503</v>
      </c>
      <c r="I65" s="5">
        <f t="shared" si="14"/>
        <v>-1.588461131871288</v>
      </c>
      <c r="J65" s="5">
        <f t="shared" si="15"/>
        <v>-1.4338321721316052</v>
      </c>
      <c r="K65" s="5">
        <f t="shared" si="16"/>
        <v>3.477234706212208</v>
      </c>
      <c r="L65" s="5">
        <f t="shared" si="17"/>
        <v>-9.4796497797435357</v>
      </c>
      <c r="V65" s="323"/>
      <c r="X65" s="10">
        <v>615</v>
      </c>
      <c r="Y65" s="220">
        <v>-1906</v>
      </c>
      <c r="Z65" s="10">
        <f t="shared" si="18"/>
        <v>48</v>
      </c>
      <c r="AA65" s="10">
        <v>-7774</v>
      </c>
      <c r="AB65" s="10">
        <v>-1243</v>
      </c>
      <c r="AC65" s="10">
        <f t="shared" si="19"/>
        <v>-1122</v>
      </c>
      <c r="AD65" s="10">
        <f t="shared" si="20"/>
        <v>2437</v>
      </c>
      <c r="AE65" s="10">
        <v>284</v>
      </c>
      <c r="AF65" s="10">
        <f t="shared" si="21"/>
        <v>-7418</v>
      </c>
      <c r="AG65" s="10">
        <f t="shared" si="22"/>
        <v>72</v>
      </c>
      <c r="AL65" s="10">
        <v>104</v>
      </c>
      <c r="AM65" s="220">
        <v>2485</v>
      </c>
      <c r="AN65" s="327">
        <v>2589</v>
      </c>
      <c r="AO65" s="220">
        <v>1226</v>
      </c>
      <c r="AP65" s="10">
        <v>48</v>
      </c>
      <c r="AQ65" s="327">
        <v>1274</v>
      </c>
      <c r="AR65" s="10">
        <f t="shared" si="23"/>
        <v>1315</v>
      </c>
      <c r="AT65" s="324">
        <v>40.413700573962103</v>
      </c>
      <c r="AU65" s="324">
        <f t="shared" si="24"/>
        <v>78.251836010345613</v>
      </c>
      <c r="AV65" s="325">
        <v>3026.8827327722202</v>
      </c>
    </row>
    <row r="66" spans="2:48">
      <c r="B66" s="3">
        <f t="shared" si="25"/>
        <v>1920</v>
      </c>
      <c r="C66" s="3">
        <v>4.5</v>
      </c>
      <c r="D66" s="5">
        <v>3.46</v>
      </c>
      <c r="E66" s="217">
        <v>0.95</v>
      </c>
      <c r="F66" s="5"/>
      <c r="G66" s="318">
        <v>1920</v>
      </c>
      <c r="H66" s="5">
        <f t="shared" si="13"/>
        <v>-12.500604106052439</v>
      </c>
      <c r="I66" s="5">
        <f t="shared" si="14"/>
        <v>-0.55701141321708803</v>
      </c>
      <c r="J66" s="5">
        <f t="shared" si="15"/>
        <v>-1.1919138533230698</v>
      </c>
      <c r="K66" s="5">
        <f t="shared" si="16"/>
        <v>4.4044658576824371</v>
      </c>
      <c r="L66" s="5">
        <f t="shared" si="17"/>
        <v>-9.8450635149101586</v>
      </c>
      <c r="V66" s="323"/>
      <c r="X66" s="10">
        <v>828</v>
      </c>
      <c r="Y66" s="10">
        <v>-1490</v>
      </c>
      <c r="Z66" s="10">
        <f t="shared" si="18"/>
        <v>47</v>
      </c>
      <c r="AA66" s="10">
        <v>-13802</v>
      </c>
      <c r="AB66" s="10">
        <v>-615</v>
      </c>
      <c r="AC66" s="10">
        <f t="shared" si="19"/>
        <v>-1316</v>
      </c>
      <c r="AD66" s="10">
        <f t="shared" si="20"/>
        <v>3818</v>
      </c>
      <c r="AE66" s="10">
        <v>1045</v>
      </c>
      <c r="AF66" s="10">
        <f t="shared" si="21"/>
        <v>-10870</v>
      </c>
      <c r="AG66" s="10">
        <f t="shared" si="22"/>
        <v>1887</v>
      </c>
      <c r="AL66" s="10">
        <v>177</v>
      </c>
      <c r="AM66" s="220">
        <v>3913</v>
      </c>
      <c r="AN66" s="327">
        <v>4090</v>
      </c>
      <c r="AO66" s="220">
        <v>1493</v>
      </c>
      <c r="AP66" s="10">
        <v>95</v>
      </c>
      <c r="AQ66" s="327">
        <v>1588</v>
      </c>
      <c r="AR66" s="10">
        <f t="shared" si="23"/>
        <v>2502</v>
      </c>
      <c r="AT66" s="324">
        <v>57.022349166164297</v>
      </c>
      <c r="AU66" s="324">
        <f t="shared" si="24"/>
        <v>110.41066401996895</v>
      </c>
      <c r="AV66" s="325">
        <v>2202.8478214175998</v>
      </c>
    </row>
    <row r="67" spans="2:48">
      <c r="B67" s="3">
        <f t="shared" si="25"/>
        <v>1921</v>
      </c>
      <c r="C67" s="3">
        <v>4</v>
      </c>
      <c r="D67" s="5">
        <v>2.72</v>
      </c>
      <c r="E67" s="217">
        <v>1.1499999999999999</v>
      </c>
      <c r="F67" s="5"/>
      <c r="G67" s="318">
        <v>1921</v>
      </c>
      <c r="H67" s="5">
        <f t="shared" si="13"/>
        <v>-7.6309715568110521</v>
      </c>
      <c r="I67" s="5">
        <f t="shared" si="14"/>
        <v>0.27214976244276701</v>
      </c>
      <c r="J67" s="5">
        <f t="shared" si="15"/>
        <v>-1.0284207194619415</v>
      </c>
      <c r="K67" s="5">
        <f t="shared" si="16"/>
        <v>3.8612931641632193</v>
      </c>
      <c r="L67" s="5">
        <f t="shared" si="17"/>
        <v>-4.5259493496670071</v>
      </c>
      <c r="V67" s="323"/>
      <c r="X67" s="220">
        <v>1399</v>
      </c>
      <c r="Y67" s="220">
        <v>-1151</v>
      </c>
      <c r="Z67" s="10">
        <f t="shared" si="18"/>
        <v>55</v>
      </c>
      <c r="AA67" s="10">
        <v>-8496</v>
      </c>
      <c r="AB67" s="10">
        <v>303</v>
      </c>
      <c r="AC67" s="10">
        <f t="shared" si="19"/>
        <v>-1145</v>
      </c>
      <c r="AD67" s="10">
        <f t="shared" si="20"/>
        <v>3023</v>
      </c>
      <c r="AE67" s="10">
        <v>1276</v>
      </c>
      <c r="AF67" s="10">
        <f t="shared" si="21"/>
        <v>-5039</v>
      </c>
      <c r="AG67" s="10">
        <f t="shared" si="22"/>
        <v>2181</v>
      </c>
      <c r="AL67" s="10">
        <v>264</v>
      </c>
      <c r="AM67" s="220">
        <v>3151</v>
      </c>
      <c r="AN67" s="327">
        <v>3415</v>
      </c>
      <c r="AO67" s="220">
        <v>1409</v>
      </c>
      <c r="AP67" s="10">
        <v>128</v>
      </c>
      <c r="AQ67" s="327">
        <v>1537</v>
      </c>
      <c r="AR67" s="10">
        <f t="shared" si="23"/>
        <v>1878</v>
      </c>
      <c r="AT67" s="324">
        <v>57.500120161605302</v>
      </c>
      <c r="AU67" s="324">
        <f t="shared" si="24"/>
        <v>111.33575766531149</v>
      </c>
      <c r="AV67" s="325">
        <v>2120.6985541551799</v>
      </c>
    </row>
    <row r="68" spans="2:48">
      <c r="B68" s="3">
        <f t="shared" si="25"/>
        <v>1922</v>
      </c>
      <c r="C68" s="3">
        <v>3.5</v>
      </c>
      <c r="D68" s="5">
        <v>2.2999999999999998</v>
      </c>
      <c r="E68" s="217">
        <v>0.97</v>
      </c>
      <c r="F68" s="5"/>
      <c r="G68" s="318">
        <v>1922</v>
      </c>
      <c r="H68" s="5">
        <f t="shared" si="13"/>
        <v>-5.5857298627677787</v>
      </c>
      <c r="I68" s="5">
        <f t="shared" si="14"/>
        <v>1.0915225852247281</v>
      </c>
      <c r="J68" s="5">
        <f t="shared" si="15"/>
        <v>-0.82348846777186058</v>
      </c>
      <c r="K68" s="5">
        <f t="shared" si="16"/>
        <v>3.2711962573414439</v>
      </c>
      <c r="L68" s="5">
        <f t="shared" si="17"/>
        <v>-2.0464994879734673</v>
      </c>
      <c r="V68" s="323"/>
      <c r="X68" s="220">
        <v>1823</v>
      </c>
      <c r="Y68" s="10">
        <v>-590</v>
      </c>
      <c r="Z68" s="10">
        <f t="shared" si="18"/>
        <v>62</v>
      </c>
      <c r="AA68" s="10">
        <v>-6627</v>
      </c>
      <c r="AB68" s="10">
        <v>1295</v>
      </c>
      <c r="AC68" s="10">
        <f t="shared" si="19"/>
        <v>-977</v>
      </c>
      <c r="AD68" s="10">
        <f t="shared" si="20"/>
        <v>2731</v>
      </c>
      <c r="AE68" s="10">
        <v>1150</v>
      </c>
      <c r="AF68" s="10">
        <f t="shared" si="21"/>
        <v>-2428</v>
      </c>
      <c r="AG68" s="10">
        <f t="shared" si="22"/>
        <v>3049</v>
      </c>
      <c r="AL68" s="10">
        <v>245</v>
      </c>
      <c r="AM68" s="220">
        <v>2913</v>
      </c>
      <c r="AN68" s="327">
        <v>3158</v>
      </c>
      <c r="AO68" s="220">
        <v>1222</v>
      </c>
      <c r="AP68" s="10">
        <v>182</v>
      </c>
      <c r="AQ68" s="327">
        <v>1404</v>
      </c>
      <c r="AR68" s="10">
        <f t="shared" si="23"/>
        <v>1754</v>
      </c>
      <c r="AT68" s="324">
        <v>61.2732794881369</v>
      </c>
      <c r="AU68" s="324">
        <f t="shared" si="24"/>
        <v>118.64161287449484</v>
      </c>
      <c r="AV68" s="325">
        <v>2158.1522067609899</v>
      </c>
    </row>
    <row r="69" spans="2:48">
      <c r="B69" s="3">
        <f t="shared" si="25"/>
        <v>1923</v>
      </c>
      <c r="C69" s="3">
        <v>3.4</v>
      </c>
      <c r="D69" s="5">
        <v>2.4500000000000002</v>
      </c>
      <c r="E69" s="217">
        <v>0.73</v>
      </c>
      <c r="F69" s="5"/>
      <c r="G69" s="318">
        <v>1923</v>
      </c>
      <c r="H69" s="5">
        <f t="shared" si="13"/>
        <v>-4.4930614582156538</v>
      </c>
      <c r="I69" s="5">
        <f t="shared" si="14"/>
        <v>1.1717642505906611</v>
      </c>
      <c r="J69" s="5">
        <f t="shared" si="15"/>
        <v>-1.0611322535269152</v>
      </c>
      <c r="K69" s="5">
        <f t="shared" si="16"/>
        <v>3.1818385634390025</v>
      </c>
      <c r="L69" s="5">
        <f t="shared" si="17"/>
        <v>-1.2005908977129047</v>
      </c>
      <c r="V69" s="323"/>
      <c r="X69" s="220">
        <v>2035</v>
      </c>
      <c r="Y69" s="10">
        <v>-602</v>
      </c>
      <c r="Z69" s="10">
        <f t="shared" si="18"/>
        <v>71</v>
      </c>
      <c r="AA69" s="10">
        <v>-5767</v>
      </c>
      <c r="AB69" s="10">
        <v>1504</v>
      </c>
      <c r="AC69" s="10">
        <f t="shared" si="19"/>
        <v>-1362</v>
      </c>
      <c r="AD69" s="10">
        <f t="shared" si="20"/>
        <v>3146</v>
      </c>
      <c r="AE69" s="10">
        <v>938</v>
      </c>
      <c r="AF69" s="10">
        <f t="shared" si="21"/>
        <v>-1541</v>
      </c>
      <c r="AG69" s="10">
        <f t="shared" si="22"/>
        <v>3288</v>
      </c>
      <c r="AL69" s="10">
        <v>292</v>
      </c>
      <c r="AM69" s="220">
        <v>3380</v>
      </c>
      <c r="AN69" s="327">
        <v>3672</v>
      </c>
      <c r="AO69" s="220">
        <v>1654</v>
      </c>
      <c r="AP69" s="10">
        <v>234</v>
      </c>
      <c r="AQ69" s="327">
        <v>1888</v>
      </c>
      <c r="AR69" s="10">
        <f t="shared" si="23"/>
        <v>1784</v>
      </c>
      <c r="AT69" s="324">
        <v>66.289031760360004</v>
      </c>
      <c r="AU69" s="324">
        <f t="shared" si="24"/>
        <v>128.35346352663225</v>
      </c>
      <c r="AV69" s="325">
        <v>2180.29473306912</v>
      </c>
    </row>
    <row r="70" spans="2:48">
      <c r="B70" s="3">
        <f t="shared" si="25"/>
        <v>1924</v>
      </c>
      <c r="C70" s="3">
        <v>3.9</v>
      </c>
      <c r="D70" s="5">
        <v>2.56</v>
      </c>
      <c r="E70" s="217">
        <v>1.1200000000000001</v>
      </c>
      <c r="F70" s="5"/>
      <c r="G70" s="318">
        <v>1924</v>
      </c>
      <c r="H70" s="5">
        <f t="shared" si="13"/>
        <v>-3.8874677499296815</v>
      </c>
      <c r="I70" s="5">
        <f t="shared" si="14"/>
        <v>1.5629551063966398</v>
      </c>
      <c r="J70" s="5">
        <f t="shared" si="15"/>
        <v>-1.0649547048486909</v>
      </c>
      <c r="K70" s="5">
        <f t="shared" si="16"/>
        <v>3.6852029714548222</v>
      </c>
      <c r="L70" s="5">
        <f t="shared" si="17"/>
        <v>0.2957356230730897</v>
      </c>
      <c r="V70" s="323"/>
      <c r="X70" s="220">
        <v>2555</v>
      </c>
      <c r="Y70" s="10">
        <v>-591</v>
      </c>
      <c r="Z70" s="10">
        <f t="shared" si="18"/>
        <v>76</v>
      </c>
      <c r="AA70" s="10">
        <v>-5074</v>
      </c>
      <c r="AB70" s="10">
        <v>2040</v>
      </c>
      <c r="AC70" s="10">
        <f t="shared" si="19"/>
        <v>-1390</v>
      </c>
      <c r="AD70" s="10">
        <f t="shared" si="20"/>
        <v>3346</v>
      </c>
      <c r="AE70" s="10">
        <v>1464</v>
      </c>
      <c r="AF70" s="10">
        <f t="shared" si="21"/>
        <v>386</v>
      </c>
      <c r="AG70" s="10">
        <f t="shared" si="22"/>
        <v>3996</v>
      </c>
      <c r="AL70" s="10">
        <v>336</v>
      </c>
      <c r="AM70" s="220">
        <v>3590</v>
      </c>
      <c r="AN70" s="327">
        <v>3926</v>
      </c>
      <c r="AO70" s="220">
        <v>1726</v>
      </c>
      <c r="AP70" s="10">
        <v>244</v>
      </c>
      <c r="AQ70" s="327">
        <v>1970</v>
      </c>
      <c r="AR70" s="10">
        <f t="shared" si="23"/>
        <v>1956</v>
      </c>
      <c r="AT70" s="324">
        <v>67.408978660400606</v>
      </c>
      <c r="AU70" s="324">
        <f t="shared" si="24"/>
        <v>130.52198311077387</v>
      </c>
      <c r="AV70" s="325">
        <v>2202.27167346942</v>
      </c>
    </row>
    <row r="71" spans="2:48">
      <c r="B71" s="3">
        <f t="shared" si="25"/>
        <v>1925</v>
      </c>
      <c r="C71" s="3">
        <v>3</v>
      </c>
      <c r="D71" s="5">
        <v>2.2200000000000002</v>
      </c>
      <c r="E71" s="217">
        <v>0.56999999999999995</v>
      </c>
      <c r="F71" s="5"/>
      <c r="G71" s="318">
        <v>1925</v>
      </c>
      <c r="H71" s="5">
        <f t="shared" ref="H71:H85" si="26">+AA71/$AU71/10</f>
        <v>-4.5236666631257716</v>
      </c>
      <c r="I71" s="5">
        <f t="shared" ref="I71:I85" si="27">+AB71/$AU71/10</f>
        <v>1.6424960570419755</v>
      </c>
      <c r="J71" s="5">
        <f t="shared" ref="J71:J85" si="28">+AC71/$AU71/10</f>
        <v>-0.64190922711203713</v>
      </c>
      <c r="K71" s="5">
        <f t="shared" ref="K71:K85" si="29">+(AD71+AE71)/$AU71/10</f>
        <v>2.7890275667391977</v>
      </c>
      <c r="L71" s="5">
        <f t="shared" ref="L71:L85" si="30">+AF71/$AU71/10</f>
        <v>-0.7340522664566359</v>
      </c>
      <c r="V71" s="323"/>
      <c r="X71" s="220">
        <v>3212</v>
      </c>
      <c r="Y71" s="10">
        <v>-601</v>
      </c>
      <c r="Z71" s="10">
        <f t="shared" ref="Z71:Z102" si="31">+AB71-(X71+Y71)</f>
        <v>45</v>
      </c>
      <c r="AA71" s="10">
        <v>-7315</v>
      </c>
      <c r="AB71" s="10">
        <v>2656</v>
      </c>
      <c r="AC71" s="10">
        <f t="shared" ref="AC71:AC86" si="32">+AL71-AO71</f>
        <v>-1038</v>
      </c>
      <c r="AD71" s="10">
        <f t="shared" ref="AD71:AD86" si="33">+AM71-AP71</f>
        <v>3594</v>
      </c>
      <c r="AE71" s="10">
        <v>916</v>
      </c>
      <c r="AF71" s="10">
        <f t="shared" ref="AF71:AF102" si="34">+SUM(AA71:AE71)</f>
        <v>-1187</v>
      </c>
      <c r="AG71" s="10">
        <f t="shared" ref="AG71:AG86" si="35">SUM(AB71:AD71)</f>
        <v>5212</v>
      </c>
      <c r="AL71" s="10">
        <v>383</v>
      </c>
      <c r="AM71" s="220">
        <v>3862</v>
      </c>
      <c r="AN71" s="327">
        <v>4245</v>
      </c>
      <c r="AO71" s="220">
        <v>1421</v>
      </c>
      <c r="AP71" s="10">
        <v>268</v>
      </c>
      <c r="AQ71" s="327">
        <v>1689</v>
      </c>
      <c r="AR71" s="10">
        <f t="shared" ref="AR71:AR102" si="36">+AN71-AQ71</f>
        <v>2556</v>
      </c>
      <c r="AT71" s="324">
        <v>83.513717923441007</v>
      </c>
      <c r="AU71" s="324">
        <f t="shared" ref="AU71:AU102" si="37">+AT71*1936.27/1000</f>
        <v>161.70510660362112</v>
      </c>
      <c r="AV71" s="325">
        <v>1900.2296336735001</v>
      </c>
    </row>
    <row r="72" spans="2:48">
      <c r="B72" s="3">
        <f t="shared" ref="B72:B85" si="38">1+B71</f>
        <v>1926</v>
      </c>
      <c r="C72" s="3">
        <v>2.7</v>
      </c>
      <c r="D72" s="5">
        <v>1.78</v>
      </c>
      <c r="E72" s="217">
        <v>0.69</v>
      </c>
      <c r="F72" s="5"/>
      <c r="G72" s="318">
        <v>1926</v>
      </c>
      <c r="H72" s="5">
        <f t="shared" si="26"/>
        <v>-4.1902885930468567</v>
      </c>
      <c r="I72" s="5">
        <f t="shared" si="27"/>
        <v>1.3902251527041469</v>
      </c>
      <c r="J72" s="5">
        <f t="shared" si="28"/>
        <v>-0.26016246633592127</v>
      </c>
      <c r="K72" s="5">
        <f t="shared" si="29"/>
        <v>2.4637558619084698</v>
      </c>
      <c r="L72" s="5">
        <f t="shared" si="30"/>
        <v>-0.59647004477016097</v>
      </c>
      <c r="V72" s="323"/>
      <c r="X72" s="220">
        <v>2787</v>
      </c>
      <c r="Y72" s="10">
        <v>-476</v>
      </c>
      <c r="Z72" s="10">
        <f t="shared" si="31"/>
        <v>99</v>
      </c>
      <c r="AA72" s="10">
        <v>-7264</v>
      </c>
      <c r="AB72" s="10">
        <v>2410</v>
      </c>
      <c r="AC72" s="10">
        <f t="shared" si="32"/>
        <v>-451</v>
      </c>
      <c r="AD72" s="10">
        <f t="shared" si="33"/>
        <v>3080</v>
      </c>
      <c r="AE72" s="10">
        <v>1191</v>
      </c>
      <c r="AF72" s="10">
        <f t="shared" si="34"/>
        <v>-1034</v>
      </c>
      <c r="AG72" s="10">
        <f t="shared" si="35"/>
        <v>5039</v>
      </c>
      <c r="AL72" s="10">
        <v>436</v>
      </c>
      <c r="AM72" s="220">
        <v>3449</v>
      </c>
      <c r="AN72" s="327">
        <v>3885</v>
      </c>
      <c r="AO72" s="10">
        <v>887</v>
      </c>
      <c r="AP72" s="10">
        <v>369</v>
      </c>
      <c r="AQ72" s="327">
        <v>1256</v>
      </c>
      <c r="AR72" s="10">
        <f t="shared" si="36"/>
        <v>2629</v>
      </c>
      <c r="AT72" s="324">
        <v>89.529463942200593</v>
      </c>
      <c r="AU72" s="324">
        <f t="shared" si="37"/>
        <v>173.35321514736475</v>
      </c>
      <c r="AV72" s="325">
        <v>1786.92989439599</v>
      </c>
    </row>
    <row r="73" spans="2:48">
      <c r="B73" s="3">
        <f t="shared" si="38"/>
        <v>1927</v>
      </c>
      <c r="C73" s="3">
        <v>2</v>
      </c>
      <c r="D73" s="5">
        <v>1.19</v>
      </c>
      <c r="E73" s="217">
        <v>0.59</v>
      </c>
      <c r="F73" s="5"/>
      <c r="G73" s="318">
        <v>1927</v>
      </c>
      <c r="H73" s="5">
        <f t="shared" si="26"/>
        <v>-3.2304763724763403</v>
      </c>
      <c r="I73" s="5">
        <f t="shared" si="27"/>
        <v>1.1775247277597232</v>
      </c>
      <c r="J73" s="5">
        <f t="shared" si="28"/>
        <v>-0.17469134276859249</v>
      </c>
      <c r="K73" s="5">
        <f t="shared" si="29"/>
        <v>1.7705558650531028</v>
      </c>
      <c r="L73" s="5">
        <f t="shared" si="30"/>
        <v>-0.4570871224321067</v>
      </c>
      <c r="V73" s="323"/>
      <c r="X73" s="220">
        <v>2282</v>
      </c>
      <c r="Y73" s="10">
        <v>-465</v>
      </c>
      <c r="Z73" s="10">
        <f t="shared" si="31"/>
        <v>-24</v>
      </c>
      <c r="AA73" s="10">
        <v>-4919</v>
      </c>
      <c r="AB73" s="10">
        <v>1793</v>
      </c>
      <c r="AC73" s="10">
        <f t="shared" si="32"/>
        <v>-266</v>
      </c>
      <c r="AD73" s="10">
        <f t="shared" si="33"/>
        <v>1805</v>
      </c>
      <c r="AE73" s="10">
        <v>891</v>
      </c>
      <c r="AF73" s="10">
        <f t="shared" si="34"/>
        <v>-696</v>
      </c>
      <c r="AG73" s="10">
        <f t="shared" si="35"/>
        <v>3332</v>
      </c>
      <c r="AL73" s="10">
        <v>373</v>
      </c>
      <c r="AM73" s="220">
        <v>2075</v>
      </c>
      <c r="AN73" s="327">
        <v>2448</v>
      </c>
      <c r="AO73" s="10">
        <v>639</v>
      </c>
      <c r="AP73" s="10">
        <v>270</v>
      </c>
      <c r="AQ73" s="322">
        <v>909</v>
      </c>
      <c r="AR73" s="10">
        <f t="shared" si="36"/>
        <v>1539</v>
      </c>
      <c r="AT73" s="324">
        <v>78.640150668360604</v>
      </c>
      <c r="AU73" s="324">
        <f t="shared" si="37"/>
        <v>152.26856453462659</v>
      </c>
      <c r="AV73" s="325">
        <v>1996.6270583634901</v>
      </c>
    </row>
    <row r="74" spans="2:48">
      <c r="B74" s="3">
        <f t="shared" si="38"/>
        <v>1928</v>
      </c>
      <c r="C74" s="3">
        <v>1.9</v>
      </c>
      <c r="D74" s="5">
        <v>1.18</v>
      </c>
      <c r="E74" s="217">
        <v>0.53</v>
      </c>
      <c r="F74" s="5"/>
      <c r="G74" s="318">
        <v>1928</v>
      </c>
      <c r="H74" s="5">
        <f t="shared" si="26"/>
        <v>-4.8295766570200787</v>
      </c>
      <c r="I74" s="5">
        <f t="shared" si="27"/>
        <v>1.1768519006812921</v>
      </c>
      <c r="J74" s="5">
        <f t="shared" si="28"/>
        <v>-0.16765753195790908</v>
      </c>
      <c r="K74" s="5">
        <f t="shared" si="29"/>
        <v>1.7071175831528183</v>
      </c>
      <c r="L74" s="5">
        <f t="shared" si="30"/>
        <v>-2.1132647051438775</v>
      </c>
      <c r="V74" s="323"/>
      <c r="X74" s="220">
        <v>2355</v>
      </c>
      <c r="Y74" s="10">
        <v>-509</v>
      </c>
      <c r="Z74" s="10">
        <f t="shared" si="31"/>
        <v>-35</v>
      </c>
      <c r="AA74" s="10">
        <v>-7432</v>
      </c>
      <c r="AB74" s="10">
        <v>1811</v>
      </c>
      <c r="AC74" s="10">
        <f t="shared" si="32"/>
        <v>-258</v>
      </c>
      <c r="AD74" s="10">
        <f t="shared" si="33"/>
        <v>1815</v>
      </c>
      <c r="AE74" s="10">
        <v>812</v>
      </c>
      <c r="AF74" s="10">
        <f t="shared" si="34"/>
        <v>-3252</v>
      </c>
      <c r="AG74" s="10">
        <f t="shared" si="35"/>
        <v>3368</v>
      </c>
      <c r="AL74" s="10">
        <v>589</v>
      </c>
      <c r="AM74" s="220">
        <v>2065</v>
      </c>
      <c r="AN74" s="327">
        <v>2654</v>
      </c>
      <c r="AO74" s="10">
        <v>847</v>
      </c>
      <c r="AP74" s="10">
        <v>250</v>
      </c>
      <c r="AQ74" s="327">
        <v>1097</v>
      </c>
      <c r="AR74" s="10">
        <f t="shared" si="36"/>
        <v>1557</v>
      </c>
      <c r="AT74" s="324">
        <v>79.47503366478</v>
      </c>
      <c r="AU74" s="324">
        <f t="shared" si="37"/>
        <v>153.88512343410355</v>
      </c>
      <c r="AV74" s="325">
        <v>2100.5949827529198</v>
      </c>
    </row>
    <row r="75" spans="2:48">
      <c r="B75" s="3">
        <f t="shared" si="38"/>
        <v>1929</v>
      </c>
      <c r="C75" s="3">
        <v>1.8</v>
      </c>
      <c r="D75" s="5">
        <v>1.2</v>
      </c>
      <c r="E75" s="217">
        <v>0.44</v>
      </c>
      <c r="F75" s="5"/>
      <c r="G75" s="318">
        <v>1929</v>
      </c>
      <c r="H75" s="5">
        <f t="shared" si="26"/>
        <v>-4.1414944222270389</v>
      </c>
      <c r="I75" s="5">
        <f t="shared" si="27"/>
        <v>1.1574537831835134</v>
      </c>
      <c r="J75" s="5">
        <f t="shared" si="28"/>
        <v>-0.18081236216948177</v>
      </c>
      <c r="K75" s="5">
        <f t="shared" si="29"/>
        <v>1.6355878817373193</v>
      </c>
      <c r="L75" s="5">
        <f t="shared" si="30"/>
        <v>-1.5292651194756872</v>
      </c>
      <c r="V75" s="323"/>
      <c r="X75" s="220">
        <v>2197</v>
      </c>
      <c r="Y75" s="10">
        <v>-340</v>
      </c>
      <c r="Z75" s="10">
        <f t="shared" si="31"/>
        <v>-39</v>
      </c>
      <c r="AA75" s="10">
        <v>-6505</v>
      </c>
      <c r="AB75" s="10">
        <v>1818</v>
      </c>
      <c r="AC75" s="10">
        <f t="shared" si="32"/>
        <v>-284</v>
      </c>
      <c r="AD75" s="10">
        <f t="shared" si="33"/>
        <v>1878</v>
      </c>
      <c r="AE75" s="10">
        <v>691</v>
      </c>
      <c r="AF75" s="10">
        <f t="shared" si="34"/>
        <v>-2402</v>
      </c>
      <c r="AG75" s="10">
        <f t="shared" si="35"/>
        <v>3412</v>
      </c>
      <c r="AL75" s="10">
        <v>588</v>
      </c>
      <c r="AM75" s="220">
        <v>2093</v>
      </c>
      <c r="AN75" s="327">
        <v>2681</v>
      </c>
      <c r="AO75" s="10">
        <v>872</v>
      </c>
      <c r="AP75" s="10">
        <v>215</v>
      </c>
      <c r="AQ75" s="327">
        <v>1087</v>
      </c>
      <c r="AR75" s="10">
        <f t="shared" si="36"/>
        <v>1594</v>
      </c>
      <c r="AT75" s="324">
        <v>81.119320372537203</v>
      </c>
      <c r="AU75" s="324">
        <f t="shared" si="37"/>
        <v>157.0689064577326</v>
      </c>
      <c r="AV75" s="325">
        <v>2160.9052606656601</v>
      </c>
    </row>
    <row r="76" spans="2:48">
      <c r="B76" s="3">
        <f t="shared" si="38"/>
        <v>1930</v>
      </c>
      <c r="C76" s="3">
        <v>1.7</v>
      </c>
      <c r="D76" s="5">
        <v>1.1599999999999999</v>
      </c>
      <c r="E76" s="217">
        <v>0.39</v>
      </c>
      <c r="F76" s="5"/>
      <c r="G76" s="318">
        <v>1930</v>
      </c>
      <c r="H76" s="5">
        <f t="shared" si="26"/>
        <v>-3.777737269574355</v>
      </c>
      <c r="I76" s="5">
        <f t="shared" si="27"/>
        <v>1.0927937312370262</v>
      </c>
      <c r="J76" s="5">
        <f t="shared" si="28"/>
        <v>3.8356336261961846E-2</v>
      </c>
      <c r="K76" s="5">
        <f t="shared" si="29"/>
        <v>1.5465564262606124</v>
      </c>
      <c r="L76" s="5">
        <f t="shared" si="30"/>
        <v>-1.1000307758147547</v>
      </c>
      <c r="V76" s="323"/>
      <c r="X76" s="220">
        <v>1831</v>
      </c>
      <c r="Y76" s="10">
        <v>-265</v>
      </c>
      <c r="Z76" s="10">
        <f t="shared" si="31"/>
        <v>-56</v>
      </c>
      <c r="AA76" s="10">
        <v>-5220</v>
      </c>
      <c r="AB76" s="10">
        <v>1510</v>
      </c>
      <c r="AC76" s="10">
        <f t="shared" si="32"/>
        <v>53</v>
      </c>
      <c r="AD76" s="10">
        <f t="shared" si="33"/>
        <v>1596</v>
      </c>
      <c r="AE76" s="10">
        <v>541</v>
      </c>
      <c r="AF76" s="10">
        <f t="shared" si="34"/>
        <v>-1520</v>
      </c>
      <c r="AG76" s="10">
        <f t="shared" si="35"/>
        <v>3159</v>
      </c>
      <c r="AL76" s="10">
        <v>531</v>
      </c>
      <c r="AM76" s="220">
        <v>1796</v>
      </c>
      <c r="AN76" s="327">
        <v>2327</v>
      </c>
      <c r="AO76" s="10">
        <v>478</v>
      </c>
      <c r="AP76" s="10">
        <v>200</v>
      </c>
      <c r="AQ76" s="322">
        <v>678</v>
      </c>
      <c r="AR76" s="10">
        <f t="shared" si="36"/>
        <v>1649</v>
      </c>
      <c r="AT76" s="324">
        <v>71.362956734968293</v>
      </c>
      <c r="AU76" s="324">
        <f t="shared" si="37"/>
        <v>138.17795223721706</v>
      </c>
      <c r="AV76" s="325">
        <v>2341.0901073170799</v>
      </c>
    </row>
    <row r="77" spans="2:48">
      <c r="B77" s="3">
        <f t="shared" si="38"/>
        <v>1931</v>
      </c>
      <c r="C77" s="3">
        <v>1.8</v>
      </c>
      <c r="D77" s="5">
        <v>0.45</v>
      </c>
      <c r="E77" s="217">
        <v>0.97</v>
      </c>
      <c r="F77" s="5"/>
      <c r="G77" s="318">
        <v>1931</v>
      </c>
      <c r="H77" s="5">
        <f t="shared" si="26"/>
        <v>-1.1256219040142172</v>
      </c>
      <c r="I77" s="5">
        <f t="shared" si="27"/>
        <v>1.0817665051565204</v>
      </c>
      <c r="J77" s="5">
        <f t="shared" si="28"/>
        <v>0.1047656750489423</v>
      </c>
      <c r="K77" s="5">
        <f t="shared" si="29"/>
        <v>1.4155548186845457</v>
      </c>
      <c r="L77" s="5">
        <f t="shared" si="30"/>
        <v>1.4764650948757914</v>
      </c>
      <c r="V77" s="323"/>
      <c r="X77" s="220">
        <v>1638</v>
      </c>
      <c r="Y77" s="10">
        <v>-243</v>
      </c>
      <c r="Z77" s="10">
        <f t="shared" si="31"/>
        <v>-63</v>
      </c>
      <c r="AA77" s="10">
        <v>-1386</v>
      </c>
      <c r="AB77" s="10">
        <v>1332</v>
      </c>
      <c r="AC77" s="10">
        <f t="shared" si="32"/>
        <v>129</v>
      </c>
      <c r="AD77" s="10">
        <f t="shared" si="33"/>
        <v>554</v>
      </c>
      <c r="AE77" s="10">
        <v>1189</v>
      </c>
      <c r="AF77" s="10">
        <f t="shared" si="34"/>
        <v>1818</v>
      </c>
      <c r="AG77" s="10">
        <f t="shared" si="35"/>
        <v>2015</v>
      </c>
      <c r="AL77" s="10">
        <v>565</v>
      </c>
      <c r="AM77" s="220">
        <v>1004</v>
      </c>
      <c r="AN77" s="327">
        <v>1569</v>
      </c>
      <c r="AO77" s="10">
        <v>436</v>
      </c>
      <c r="AP77" s="10">
        <v>450</v>
      </c>
      <c r="AQ77" s="322">
        <v>936</v>
      </c>
      <c r="AR77" s="10">
        <f t="shared" si="36"/>
        <v>633</v>
      </c>
      <c r="AT77" s="324">
        <v>63.592335897630797</v>
      </c>
      <c r="AU77" s="324">
        <f t="shared" si="37"/>
        <v>123.13193222850558</v>
      </c>
      <c r="AV77" s="325">
        <v>2600.1320554157201</v>
      </c>
    </row>
    <row r="78" spans="2:48">
      <c r="B78" s="3">
        <f t="shared" si="38"/>
        <v>1932</v>
      </c>
      <c r="C78" s="3">
        <v>1.2</v>
      </c>
      <c r="D78" s="5">
        <v>0.16</v>
      </c>
      <c r="E78" s="217">
        <v>0.61</v>
      </c>
      <c r="F78" s="5"/>
      <c r="G78" s="318">
        <v>1932</v>
      </c>
      <c r="H78" s="5">
        <f t="shared" si="26"/>
        <v>-1.1965899166103426</v>
      </c>
      <c r="I78" s="5">
        <f t="shared" si="27"/>
        <v>0.97336489962880357</v>
      </c>
      <c r="J78" s="5">
        <f t="shared" si="28"/>
        <v>0.11247772173488398</v>
      </c>
      <c r="K78" s="5">
        <f t="shared" si="29"/>
        <v>0.77869191970304297</v>
      </c>
      <c r="L78" s="5">
        <f t="shared" si="30"/>
        <v>0.66794462445638791</v>
      </c>
      <c r="V78" s="323"/>
      <c r="X78" s="220">
        <v>1285</v>
      </c>
      <c r="Y78" s="10">
        <v>-101</v>
      </c>
      <c r="Z78" s="10">
        <f t="shared" si="31"/>
        <v>-59</v>
      </c>
      <c r="AA78" s="10">
        <v>-1383</v>
      </c>
      <c r="AB78" s="10">
        <v>1125</v>
      </c>
      <c r="AC78" s="10">
        <f t="shared" si="32"/>
        <v>130</v>
      </c>
      <c r="AD78" s="10">
        <f t="shared" si="33"/>
        <v>190</v>
      </c>
      <c r="AE78" s="10">
        <v>710</v>
      </c>
      <c r="AF78" s="10">
        <f t="shared" si="34"/>
        <v>772</v>
      </c>
      <c r="AG78" s="10">
        <f t="shared" si="35"/>
        <v>1445</v>
      </c>
      <c r="AL78" s="10">
        <v>557</v>
      </c>
      <c r="AM78" s="10">
        <v>710</v>
      </c>
      <c r="AN78" s="327">
        <v>1267</v>
      </c>
      <c r="AO78" s="10">
        <v>427</v>
      </c>
      <c r="AP78" s="10">
        <v>520</v>
      </c>
      <c r="AQ78" s="322">
        <v>947</v>
      </c>
      <c r="AR78" s="10">
        <f t="shared" si="36"/>
        <v>320</v>
      </c>
      <c r="AT78" s="324">
        <v>59.691284501551699</v>
      </c>
      <c r="AU78" s="324">
        <f t="shared" si="37"/>
        <v>115.5784434418195</v>
      </c>
      <c r="AV78" s="325">
        <v>2828.9681494927299</v>
      </c>
    </row>
    <row r="79" spans="2:48">
      <c r="B79" s="3">
        <f t="shared" si="38"/>
        <v>1933</v>
      </c>
      <c r="C79" s="3">
        <v>1</v>
      </c>
      <c r="D79" s="5">
        <v>7.0000000000000007E-2</v>
      </c>
      <c r="E79" s="217">
        <v>0.52</v>
      </c>
      <c r="F79" s="5"/>
      <c r="G79" s="318">
        <v>1933</v>
      </c>
      <c r="H79" s="5">
        <f t="shared" si="26"/>
        <v>-2.5010010132165719</v>
      </c>
      <c r="I79" s="5">
        <f t="shared" si="27"/>
        <v>1.4226571572911211</v>
      </c>
      <c r="J79" s="5">
        <f t="shared" si="28"/>
        <v>-5.0133530143902538E-2</v>
      </c>
      <c r="K79" s="5">
        <f t="shared" si="29"/>
        <v>0.58552179545425798</v>
      </c>
      <c r="L79" s="5">
        <f t="shared" si="30"/>
        <v>-0.54295559061509535</v>
      </c>
      <c r="V79" s="323"/>
      <c r="X79" s="220">
        <v>1578</v>
      </c>
      <c r="Y79" s="10">
        <v>-15</v>
      </c>
      <c r="Z79" s="10">
        <f t="shared" si="31"/>
        <v>-59</v>
      </c>
      <c r="AA79" s="10">
        <v>-2644</v>
      </c>
      <c r="AB79" s="10">
        <v>1504</v>
      </c>
      <c r="AC79" s="10">
        <f t="shared" si="32"/>
        <v>-53</v>
      </c>
      <c r="AD79" s="10">
        <f t="shared" si="33"/>
        <v>72</v>
      </c>
      <c r="AE79" s="10">
        <v>547</v>
      </c>
      <c r="AF79" s="10">
        <f t="shared" si="34"/>
        <v>-574</v>
      </c>
      <c r="AG79" s="10">
        <f t="shared" si="35"/>
        <v>1523</v>
      </c>
      <c r="AL79" s="10">
        <v>378</v>
      </c>
      <c r="AM79" s="10">
        <v>540</v>
      </c>
      <c r="AN79" s="322">
        <v>924</v>
      </c>
      <c r="AO79" s="10">
        <v>431</v>
      </c>
      <c r="AP79" s="10">
        <v>468</v>
      </c>
      <c r="AQ79" s="322">
        <v>899</v>
      </c>
      <c r="AR79" s="10">
        <f t="shared" si="36"/>
        <v>25</v>
      </c>
      <c r="AT79" s="324">
        <v>54.598620071584797</v>
      </c>
      <c r="AU79" s="324">
        <f t="shared" si="37"/>
        <v>105.71767008600749</v>
      </c>
      <c r="AV79" s="325">
        <v>3056.2976653382698</v>
      </c>
    </row>
    <row r="80" spans="2:48">
      <c r="B80" s="3">
        <f t="shared" si="38"/>
        <v>1934</v>
      </c>
      <c r="C80" s="3">
        <v>0.6</v>
      </c>
      <c r="D80" s="5">
        <v>0.17</v>
      </c>
      <c r="E80" s="217">
        <v>0.33</v>
      </c>
      <c r="F80" s="5"/>
      <c r="G80" s="318">
        <v>1934</v>
      </c>
      <c r="H80" s="5">
        <f t="shared" si="26"/>
        <v>-2.2464093598108517</v>
      </c>
      <c r="I80" s="5">
        <f t="shared" si="27"/>
        <v>1.2375089408545903</v>
      </c>
      <c r="J80" s="5">
        <f t="shared" si="28"/>
        <v>-8.5019698226651244E-2</v>
      </c>
      <c r="K80" s="5">
        <f t="shared" si="29"/>
        <v>0.50161621953724234</v>
      </c>
      <c r="L80" s="5">
        <f t="shared" si="30"/>
        <v>-0.59230389764567026</v>
      </c>
      <c r="V80" s="323"/>
      <c r="X80" s="220">
        <v>1450</v>
      </c>
      <c r="Y80" s="10">
        <v>-64</v>
      </c>
      <c r="Z80" s="10">
        <f t="shared" si="31"/>
        <v>-76</v>
      </c>
      <c r="AA80" s="10">
        <v>-2378</v>
      </c>
      <c r="AB80" s="10">
        <v>1310</v>
      </c>
      <c r="AC80" s="10">
        <f t="shared" si="32"/>
        <v>-90</v>
      </c>
      <c r="AD80" s="10">
        <f t="shared" si="33"/>
        <v>180</v>
      </c>
      <c r="AE80" s="10">
        <v>351</v>
      </c>
      <c r="AF80" s="10">
        <f t="shared" si="34"/>
        <v>-627</v>
      </c>
      <c r="AG80" s="10">
        <f t="shared" si="35"/>
        <v>1400</v>
      </c>
      <c r="AL80" s="10">
        <v>343</v>
      </c>
      <c r="AM80" s="10">
        <v>350</v>
      </c>
      <c r="AN80" s="322">
        <v>693</v>
      </c>
      <c r="AO80" s="10">
        <v>433</v>
      </c>
      <c r="AP80" s="10">
        <v>170</v>
      </c>
      <c r="AQ80" s="322">
        <v>603</v>
      </c>
      <c r="AR80" s="10">
        <f t="shared" si="36"/>
        <v>90</v>
      </c>
      <c r="AT80" s="324">
        <v>54.6710020001968</v>
      </c>
      <c r="AU80" s="324">
        <f t="shared" si="37"/>
        <v>105.85782104292106</v>
      </c>
      <c r="AV80" s="325">
        <v>3044.3903709807601</v>
      </c>
    </row>
    <row r="81" spans="2:48">
      <c r="B81" s="3">
        <f t="shared" si="38"/>
        <v>1935</v>
      </c>
      <c r="C81" s="3">
        <v>0.4</v>
      </c>
      <c r="D81" s="5">
        <v>0.1</v>
      </c>
      <c r="E81" s="217">
        <v>0.21</v>
      </c>
      <c r="F81" s="5"/>
      <c r="G81" s="318">
        <v>1935</v>
      </c>
      <c r="H81" s="5">
        <f t="shared" si="26"/>
        <v>-2.4503608303141533</v>
      </c>
      <c r="I81" s="5">
        <f t="shared" si="27"/>
        <v>0.87135308579716941</v>
      </c>
      <c r="J81" s="5">
        <f t="shared" si="28"/>
        <v>-9.2932961205373241E-2</v>
      </c>
      <c r="K81" s="5">
        <f t="shared" si="29"/>
        <v>0.31631310648801353</v>
      </c>
      <c r="L81" s="5">
        <f t="shared" si="30"/>
        <v>-1.3556275992343436</v>
      </c>
      <c r="V81" s="323"/>
      <c r="X81" s="220">
        <v>1272</v>
      </c>
      <c r="Y81" s="10">
        <v>-172</v>
      </c>
      <c r="Z81" s="10">
        <f t="shared" si="31"/>
        <v>-78</v>
      </c>
      <c r="AA81" s="10">
        <v>-2874</v>
      </c>
      <c r="AB81" s="10">
        <v>1022</v>
      </c>
      <c r="AC81" s="10">
        <f t="shared" si="32"/>
        <v>-109</v>
      </c>
      <c r="AD81" s="10">
        <f t="shared" si="33"/>
        <v>123</v>
      </c>
      <c r="AE81" s="10">
        <v>248</v>
      </c>
      <c r="AF81" s="10">
        <f t="shared" si="34"/>
        <v>-1590</v>
      </c>
      <c r="AG81" s="10">
        <f t="shared" si="35"/>
        <v>1036</v>
      </c>
      <c r="AL81" s="10">
        <v>350</v>
      </c>
      <c r="AM81" s="10">
        <v>248</v>
      </c>
      <c r="AN81" s="322">
        <v>598</v>
      </c>
      <c r="AO81" s="10">
        <v>459</v>
      </c>
      <c r="AP81" s="10">
        <v>125</v>
      </c>
      <c r="AQ81" s="322">
        <v>584</v>
      </c>
      <c r="AR81" s="10">
        <f t="shared" si="36"/>
        <v>14</v>
      </c>
      <c r="AT81" s="324">
        <v>60.574634952554597</v>
      </c>
      <c r="AU81" s="324">
        <f t="shared" si="37"/>
        <v>117.28884841958289</v>
      </c>
      <c r="AV81" s="325">
        <v>2896.9105693752499</v>
      </c>
    </row>
    <row r="82" spans="2:48">
      <c r="B82" s="3">
        <f t="shared" si="38"/>
        <v>1936</v>
      </c>
      <c r="C82" s="3">
        <v>0.5</v>
      </c>
      <c r="D82" s="5">
        <v>0.24</v>
      </c>
      <c r="E82" s="217">
        <v>0.3</v>
      </c>
      <c r="F82" s="5"/>
      <c r="G82" s="318">
        <v>1936</v>
      </c>
      <c r="H82" s="5">
        <f t="shared" si="26"/>
        <v>-1.3991055105768555</v>
      </c>
      <c r="I82" s="5">
        <f t="shared" si="27"/>
        <v>1.2387142262955579</v>
      </c>
      <c r="J82" s="5">
        <f t="shared" si="28"/>
        <v>-0.1669714395338634</v>
      </c>
      <c r="K82" s="5">
        <f t="shared" si="29"/>
        <v>0.54204028893012801</v>
      </c>
      <c r="L82" s="5">
        <f t="shared" si="30"/>
        <v>0.21467756511496722</v>
      </c>
      <c r="V82" s="323"/>
      <c r="X82" s="220">
        <v>1643</v>
      </c>
      <c r="Y82" s="10">
        <v>-43</v>
      </c>
      <c r="Z82" s="10">
        <f t="shared" si="31"/>
        <v>-94</v>
      </c>
      <c r="AA82" s="10">
        <v>-1701</v>
      </c>
      <c r="AB82" s="10">
        <v>1506</v>
      </c>
      <c r="AC82" s="10">
        <f t="shared" si="32"/>
        <v>-203</v>
      </c>
      <c r="AD82" s="10">
        <f t="shared" si="33"/>
        <v>292</v>
      </c>
      <c r="AE82" s="10">
        <v>367</v>
      </c>
      <c r="AF82" s="10">
        <f t="shared" si="34"/>
        <v>261</v>
      </c>
      <c r="AG82" s="10">
        <f t="shared" si="35"/>
        <v>1595</v>
      </c>
      <c r="AL82" s="10">
        <v>350</v>
      </c>
      <c r="AM82" s="10">
        <v>367</v>
      </c>
      <c r="AN82" s="322">
        <v>717</v>
      </c>
      <c r="AO82" s="10">
        <v>553</v>
      </c>
      <c r="AP82" s="10">
        <v>75</v>
      </c>
      <c r="AQ82" s="322">
        <v>628</v>
      </c>
      <c r="AR82" s="10">
        <f t="shared" si="36"/>
        <v>89</v>
      </c>
      <c r="AT82" s="324">
        <v>62.789630854145599</v>
      </c>
      <c r="AU82" s="324">
        <f t="shared" si="37"/>
        <v>121.5776785339565</v>
      </c>
      <c r="AV82" s="325">
        <v>2695.4504564680801</v>
      </c>
    </row>
    <row r="83" spans="2:48">
      <c r="B83" s="3">
        <f t="shared" si="38"/>
        <v>1937</v>
      </c>
      <c r="C83" s="3">
        <v>0.4</v>
      </c>
      <c r="D83" s="5">
        <v>0.24</v>
      </c>
      <c r="E83" s="217">
        <v>0.03</v>
      </c>
      <c r="F83" s="5"/>
      <c r="G83" s="318">
        <v>1937</v>
      </c>
      <c r="H83" s="5">
        <f t="shared" si="26"/>
        <v>-2.8644056767921393</v>
      </c>
      <c r="I83" s="5">
        <f t="shared" si="27"/>
        <v>1.3270091080211759</v>
      </c>
      <c r="J83" s="5">
        <f t="shared" si="28"/>
        <v>-0.27637855868683275</v>
      </c>
      <c r="K83" s="5">
        <f t="shared" si="29"/>
        <v>0.27115154102845296</v>
      </c>
      <c r="L83" s="5">
        <f t="shared" si="30"/>
        <v>-1.5426235864293434</v>
      </c>
      <c r="V83" s="323"/>
      <c r="X83" s="220">
        <v>2537</v>
      </c>
      <c r="Y83" s="10">
        <v>-395</v>
      </c>
      <c r="Z83" s="10">
        <f t="shared" si="31"/>
        <v>-111</v>
      </c>
      <c r="AA83" s="10">
        <v>-4384</v>
      </c>
      <c r="AB83" s="10">
        <v>2031</v>
      </c>
      <c r="AC83" s="10">
        <f t="shared" si="32"/>
        <v>-423</v>
      </c>
      <c r="AD83" s="10">
        <f t="shared" si="33"/>
        <v>374</v>
      </c>
      <c r="AE83" s="10">
        <v>41</v>
      </c>
      <c r="AF83" s="10">
        <f t="shared" si="34"/>
        <v>-2361</v>
      </c>
      <c r="AG83" s="10">
        <f t="shared" si="35"/>
        <v>1982</v>
      </c>
      <c r="AL83" s="10">
        <v>360</v>
      </c>
      <c r="AM83" s="10">
        <v>410</v>
      </c>
      <c r="AN83" s="322">
        <v>770</v>
      </c>
      <c r="AO83" s="10">
        <v>783</v>
      </c>
      <c r="AP83" s="10">
        <v>36</v>
      </c>
      <c r="AQ83" s="322">
        <v>819</v>
      </c>
      <c r="AR83" s="10">
        <f t="shared" si="36"/>
        <v>-49</v>
      </c>
      <c r="AT83" s="324">
        <v>79.044217233361195</v>
      </c>
      <c r="AU83" s="324">
        <f t="shared" si="37"/>
        <v>153.0509465024403</v>
      </c>
      <c r="AV83" s="325">
        <v>2353.9612930759799</v>
      </c>
    </row>
    <row r="84" spans="2:48">
      <c r="B84" s="3">
        <f t="shared" si="38"/>
        <v>1938</v>
      </c>
      <c r="C84" s="3">
        <v>0.4</v>
      </c>
      <c r="D84" s="5">
        <v>0.21</v>
      </c>
      <c r="E84" s="217">
        <v>0.22</v>
      </c>
      <c r="F84" s="5"/>
      <c r="G84" s="318">
        <v>1938</v>
      </c>
      <c r="H84" s="5">
        <f t="shared" si="26"/>
        <v>-1.3676905292141524</v>
      </c>
      <c r="I84" s="5">
        <f t="shared" si="27"/>
        <v>0.95756325083516047</v>
      </c>
      <c r="J84" s="5">
        <f t="shared" si="28"/>
        <v>-0.34956754867683071</v>
      </c>
      <c r="K84" s="5">
        <f t="shared" si="29"/>
        <v>0.43171292460946498</v>
      </c>
      <c r="L84" s="5">
        <f t="shared" si="30"/>
        <v>-0.32798190244635744</v>
      </c>
      <c r="V84" s="323"/>
      <c r="X84" s="220">
        <v>2052</v>
      </c>
      <c r="Y84" s="10">
        <v>-350</v>
      </c>
      <c r="Z84" s="10">
        <f t="shared" si="31"/>
        <v>-105</v>
      </c>
      <c r="AA84" s="10">
        <v>-2281</v>
      </c>
      <c r="AB84" s="10">
        <v>1597</v>
      </c>
      <c r="AC84" s="10">
        <f t="shared" si="32"/>
        <v>-583</v>
      </c>
      <c r="AD84" s="10">
        <f t="shared" si="33"/>
        <v>355</v>
      </c>
      <c r="AE84" s="10">
        <v>365</v>
      </c>
      <c r="AF84" s="10">
        <f t="shared" si="34"/>
        <v>-547</v>
      </c>
      <c r="AG84" s="10">
        <f t="shared" si="35"/>
        <v>1369</v>
      </c>
      <c r="AL84" s="10">
        <v>206</v>
      </c>
      <c r="AM84" s="10">
        <v>365</v>
      </c>
      <c r="AN84" s="322">
        <v>571</v>
      </c>
      <c r="AO84" s="10">
        <v>789</v>
      </c>
      <c r="AP84" s="10">
        <v>10</v>
      </c>
      <c r="AQ84" s="322">
        <v>799</v>
      </c>
      <c r="AR84" s="10">
        <f t="shared" si="36"/>
        <v>-228</v>
      </c>
      <c r="AT84" s="324">
        <v>86.133387755488499</v>
      </c>
      <c r="AU84" s="324">
        <f t="shared" si="37"/>
        <v>166.77749470931974</v>
      </c>
      <c r="AV84" s="325">
        <v>2221.8949036518202</v>
      </c>
    </row>
    <row r="85" spans="2:48">
      <c r="B85" s="3">
        <f t="shared" si="38"/>
        <v>1939</v>
      </c>
      <c r="C85" s="3">
        <v>0.35</v>
      </c>
      <c r="D85" s="5">
        <v>0.18</v>
      </c>
      <c r="E85" s="217">
        <v>0.2</v>
      </c>
      <c r="F85" s="5"/>
      <c r="G85" s="318">
        <v>1939</v>
      </c>
      <c r="H85" s="5">
        <f t="shared" si="26"/>
        <v>-0.4930146468743774</v>
      </c>
      <c r="I85" s="5">
        <f t="shared" si="27"/>
        <v>0.35075711660886322</v>
      </c>
      <c r="J85" s="5">
        <f t="shared" si="28"/>
        <v>-0.24324951740057385</v>
      </c>
      <c r="K85" s="5">
        <f t="shared" si="29"/>
        <v>0.38062033861116584</v>
      </c>
      <c r="L85" s="5">
        <f t="shared" si="30"/>
        <v>-4.8867090549222433E-3</v>
      </c>
      <c r="V85" s="323"/>
      <c r="X85" s="220">
        <v>1276</v>
      </c>
      <c r="Y85" s="10">
        <v>-538</v>
      </c>
      <c r="Z85" s="10">
        <f t="shared" si="31"/>
        <v>-92</v>
      </c>
      <c r="AA85" s="10">
        <v>-908</v>
      </c>
      <c r="AB85" s="10">
        <v>646</v>
      </c>
      <c r="AC85" s="10">
        <f t="shared" si="32"/>
        <v>-448</v>
      </c>
      <c r="AD85" s="10">
        <f t="shared" si="33"/>
        <v>331</v>
      </c>
      <c r="AE85" s="10">
        <v>370</v>
      </c>
      <c r="AF85" s="10">
        <f t="shared" si="34"/>
        <v>-9</v>
      </c>
      <c r="AG85" s="10">
        <f t="shared" si="35"/>
        <v>529</v>
      </c>
      <c r="AL85" s="10">
        <v>288</v>
      </c>
      <c r="AM85" s="10">
        <v>369</v>
      </c>
      <c r="AN85" s="322">
        <v>657</v>
      </c>
      <c r="AO85" s="10">
        <v>736</v>
      </c>
      <c r="AP85" s="10">
        <v>38</v>
      </c>
      <c r="AQ85" s="322">
        <v>774</v>
      </c>
      <c r="AR85" s="10">
        <f t="shared" si="36"/>
        <v>-117</v>
      </c>
      <c r="AT85" s="324">
        <v>95.117430556326397</v>
      </c>
      <c r="AU85" s="324">
        <f t="shared" si="37"/>
        <v>184.17302726329811</v>
      </c>
      <c r="AV85" s="325">
        <v>2137.9410060338901</v>
      </c>
    </row>
    <row r="86" spans="2:48">
      <c r="D86" s="5"/>
      <c r="E86" s="5"/>
      <c r="G86" s="318">
        <v>1940</v>
      </c>
      <c r="X86" s="10">
        <v>472</v>
      </c>
      <c r="Y86" s="10">
        <v>-773</v>
      </c>
      <c r="Z86" s="10">
        <f t="shared" si="31"/>
        <v>-101</v>
      </c>
      <c r="AA86" s="10">
        <v>-2060</v>
      </c>
      <c r="AB86" s="10">
        <v>-402</v>
      </c>
      <c r="AC86" s="10">
        <f t="shared" si="32"/>
        <v>-418</v>
      </c>
      <c r="AD86" s="10">
        <f t="shared" si="33"/>
        <v>297</v>
      </c>
      <c r="AE86" s="10">
        <v>0</v>
      </c>
      <c r="AF86" s="10">
        <f t="shared" si="34"/>
        <v>-2583</v>
      </c>
      <c r="AG86" s="10">
        <f t="shared" si="35"/>
        <v>-523</v>
      </c>
      <c r="AL86" s="10">
        <v>297</v>
      </c>
      <c r="AM86" s="10">
        <v>297</v>
      </c>
      <c r="AN86" s="322">
        <v>715</v>
      </c>
      <c r="AO86" s="10">
        <v>715</v>
      </c>
      <c r="AP86" s="10">
        <v>0</v>
      </c>
      <c r="AQ86" s="322">
        <v>715</v>
      </c>
      <c r="AR86" s="10">
        <f t="shared" si="36"/>
        <v>0</v>
      </c>
      <c r="AT86" s="328">
        <v>112.68247369928901</v>
      </c>
      <c r="AU86" s="324">
        <f t="shared" si="37"/>
        <v>218.18369334972232</v>
      </c>
    </row>
    <row r="87" spans="2:48">
      <c r="D87" s="5"/>
      <c r="E87" s="5"/>
    </row>
    <row r="88" spans="2:48">
      <c r="D88" s="5"/>
      <c r="E88" s="5"/>
    </row>
    <row r="89" spans="2:48">
      <c r="D89" s="5"/>
      <c r="E89" s="5"/>
      <c r="G89" s="318" t="s">
        <v>682</v>
      </c>
    </row>
    <row r="90" spans="2:48">
      <c r="D90" s="5"/>
      <c r="E90" s="5"/>
    </row>
    <row r="91" spans="2:48">
      <c r="D91" s="5"/>
      <c r="E91" s="5"/>
    </row>
    <row r="92" spans="2:48">
      <c r="D92" s="5"/>
      <c r="E92" s="5"/>
    </row>
    <row r="93" spans="2:48">
      <c r="D93" s="5"/>
      <c r="E93" s="5"/>
    </row>
    <row r="94" spans="2:48">
      <c r="D94" s="5"/>
      <c r="E94" s="5"/>
    </row>
    <row r="95" spans="2:48">
      <c r="D95" s="5"/>
      <c r="E95" s="5"/>
    </row>
    <row r="96" spans="2:48">
      <c r="D96" s="5"/>
      <c r="E96" s="5"/>
    </row>
    <row r="97" spans="4:5">
      <c r="D97" s="5"/>
      <c r="E97" s="5"/>
    </row>
    <row r="98" spans="4:5">
      <c r="D98" s="5"/>
      <c r="E98" s="5"/>
    </row>
    <row r="99" spans="4:5">
      <c r="D99" s="5"/>
      <c r="E99" s="5"/>
    </row>
    <row r="100" spans="4:5">
      <c r="D100" s="5"/>
      <c r="E100" s="5"/>
    </row>
    <row r="101" spans="4:5">
      <c r="D101" s="5"/>
      <c r="E101" s="5"/>
    </row>
    <row r="102" spans="4:5">
      <c r="E102" s="5"/>
    </row>
    <row r="103" spans="4:5">
      <c r="E103" s="5"/>
    </row>
    <row r="104" spans="4:5">
      <c r="E104" s="5"/>
    </row>
    <row r="105" spans="4:5">
      <c r="E105" s="5"/>
    </row>
    <row r="106" spans="4:5">
      <c r="E106" s="5"/>
    </row>
    <row r="107" spans="4:5">
      <c r="E107" s="5"/>
    </row>
    <row r="108" spans="4:5">
      <c r="E108" s="5"/>
    </row>
    <row r="109" spans="4:5">
      <c r="E109" s="5"/>
    </row>
  </sheetData>
  <phoneticPr fontId="1" type="noConversion"/>
  <hyperlinks>
    <hyperlink ref="P19" r:id="rId1" xr:uid="{00000000-0004-0000-0B00-000000000000}"/>
    <hyperlink ref="P20" r:id="rId2" xr:uid="{00000000-0004-0000-0B00-000001000000}"/>
    <hyperlink ref="A1" location="INDICE!A1" display="Torna all'indice" xr:uid="{00000000-0004-0000-0B00-000002000000}"/>
  </hyperlinks>
  <pageMargins left="0.7" right="0.7" top="0.75" bottom="0.75" header="0.3" footer="0.3"/>
  <pageSetup paperSize="9" orientation="portrait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B87"/>
  <sheetViews>
    <sheetView workbookViewId="0"/>
  </sheetViews>
  <sheetFormatPr baseColWidth="10" defaultColWidth="10.5" defaultRowHeight="13"/>
  <cols>
    <col min="1" max="1" width="5.33203125" style="3" customWidth="1"/>
    <col min="2" max="2" width="14.1640625" style="3" customWidth="1"/>
    <col min="3" max="5" width="11" style="3" customWidth="1"/>
    <col min="6" max="6" width="10.6640625" style="3" customWidth="1"/>
    <col min="7" max="7" width="10.5" style="3" customWidth="1"/>
    <col min="8" max="16384" width="10.5" style="3"/>
  </cols>
  <sheetData>
    <row r="1" spans="1:28">
      <c r="A1" s="52" t="s">
        <v>986</v>
      </c>
    </row>
    <row r="2" spans="1:28">
      <c r="E2" s="32"/>
    </row>
    <row r="3" spans="1:28">
      <c r="B3" s="210" t="s">
        <v>983</v>
      </c>
    </row>
    <row r="4" spans="1:28">
      <c r="C4" s="3" t="s">
        <v>8</v>
      </c>
      <c r="D4" s="3" t="s">
        <v>96</v>
      </c>
      <c r="E4" s="3" t="s">
        <v>6</v>
      </c>
      <c r="F4" s="3" t="s">
        <v>93</v>
      </c>
      <c r="G4" s="3" t="s">
        <v>92</v>
      </c>
      <c r="H4" s="3" t="s">
        <v>391</v>
      </c>
      <c r="I4" s="3" t="s">
        <v>392</v>
      </c>
      <c r="J4" s="3" t="s">
        <v>393</v>
      </c>
    </row>
    <row r="5" spans="1:28" ht="28">
      <c r="B5" s="2" t="s">
        <v>394</v>
      </c>
      <c r="C5" s="3">
        <v>31673</v>
      </c>
      <c r="D5" s="3">
        <v>14108</v>
      </c>
      <c r="E5" s="3">
        <v>5765</v>
      </c>
      <c r="F5" s="3">
        <v>66640</v>
      </c>
      <c r="G5" s="3">
        <v>210</v>
      </c>
      <c r="H5" s="3">
        <v>5162</v>
      </c>
      <c r="I5" s="3">
        <v>10100</v>
      </c>
      <c r="J5" s="5">
        <f t="shared" ref="J5:J17" si="0">+K5/K$20%</f>
        <v>19.821770460878632</v>
      </c>
      <c r="K5" s="3">
        <f t="shared" ref="K5:K17" si="1">SUM(C5:I5)</f>
        <v>133658</v>
      </c>
    </row>
    <row r="6" spans="1:28">
      <c r="B6" s="3" t="s">
        <v>310</v>
      </c>
      <c r="C6" s="3">
        <v>3707</v>
      </c>
      <c r="D6" s="3">
        <v>3219</v>
      </c>
      <c r="E6" s="3">
        <v>18645</v>
      </c>
      <c r="F6" s="3">
        <v>61476</v>
      </c>
      <c r="G6" s="3">
        <v>7595</v>
      </c>
      <c r="H6" s="3">
        <v>500</v>
      </c>
      <c r="I6" s="3">
        <v>3350</v>
      </c>
      <c r="J6" s="5">
        <f t="shared" si="0"/>
        <v>14.606576607706671</v>
      </c>
      <c r="K6" s="3">
        <f t="shared" si="1"/>
        <v>98492</v>
      </c>
    </row>
    <row r="7" spans="1:28">
      <c r="A7" s="177"/>
      <c r="B7" s="3" t="s">
        <v>395</v>
      </c>
      <c r="C7" s="3">
        <v>38895</v>
      </c>
      <c r="D7" s="3">
        <v>6390</v>
      </c>
      <c r="E7" s="3">
        <v>10656</v>
      </c>
      <c r="F7" s="3">
        <v>17525</v>
      </c>
      <c r="G7" s="3">
        <v>7583</v>
      </c>
      <c r="H7" s="3">
        <v>4270</v>
      </c>
      <c r="I7" s="3">
        <v>1970</v>
      </c>
      <c r="J7" s="5">
        <f t="shared" si="0"/>
        <v>12.945147479085687</v>
      </c>
      <c r="K7" s="3">
        <f t="shared" si="1"/>
        <v>87289</v>
      </c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</row>
    <row r="8" spans="1:28" ht="28">
      <c r="B8" s="2" t="s">
        <v>396</v>
      </c>
      <c r="C8" s="3">
        <v>1507</v>
      </c>
      <c r="D8" s="3">
        <v>3207</v>
      </c>
      <c r="E8" s="3">
        <v>8698</v>
      </c>
      <c r="F8" s="3">
        <v>10705</v>
      </c>
      <c r="G8" s="3">
        <v>57031</v>
      </c>
      <c r="H8" s="3">
        <v>606</v>
      </c>
      <c r="I8" s="3">
        <v>100</v>
      </c>
      <c r="J8" s="5">
        <f t="shared" si="0"/>
        <v>12.139125224863154</v>
      </c>
      <c r="K8" s="3">
        <f t="shared" si="1"/>
        <v>81854</v>
      </c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>
      <c r="B9" s="3" t="s">
        <v>312</v>
      </c>
      <c r="C9" s="3">
        <v>4250</v>
      </c>
      <c r="D9" s="3">
        <v>42434</v>
      </c>
      <c r="E9" s="3">
        <v>3639</v>
      </c>
      <c r="F9" s="3">
        <v>3345</v>
      </c>
      <c r="G9" s="3">
        <v>996</v>
      </c>
      <c r="H9" s="3">
        <v>1004</v>
      </c>
      <c r="I9" s="3">
        <v>150</v>
      </c>
      <c r="J9" s="5">
        <f t="shared" si="0"/>
        <v>8.2779301170548969</v>
      </c>
      <c r="K9" s="3">
        <f t="shared" si="1"/>
        <v>55818</v>
      </c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10" spans="1:28">
      <c r="B10" s="3" t="s">
        <v>397</v>
      </c>
      <c r="C10" s="3">
        <v>4467</v>
      </c>
      <c r="D10" s="3">
        <v>7012</v>
      </c>
      <c r="E10" s="3">
        <v>2962</v>
      </c>
      <c r="F10" s="3">
        <v>26087</v>
      </c>
      <c r="G10" s="3">
        <v>9322</v>
      </c>
      <c r="H10" s="3">
        <v>653</v>
      </c>
      <c r="I10" s="3">
        <v>178</v>
      </c>
      <c r="J10" s="5">
        <f t="shared" si="0"/>
        <v>7.5161019073141144</v>
      </c>
      <c r="K10" s="3">
        <f t="shared" si="1"/>
        <v>50681</v>
      </c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  <row r="11" spans="1:28">
      <c r="B11" s="3" t="s">
        <v>398</v>
      </c>
      <c r="C11" s="3">
        <v>23257</v>
      </c>
      <c r="D11" s="3">
        <v>6717</v>
      </c>
      <c r="E11" s="3">
        <v>4415</v>
      </c>
      <c r="F11" s="3">
        <v>5542</v>
      </c>
      <c r="G11" s="3">
        <v>4506</v>
      </c>
      <c r="H11" s="3">
        <v>2955</v>
      </c>
      <c r="I11" s="3">
        <v>2750</v>
      </c>
      <c r="J11" s="308">
        <f t="shared" si="0"/>
        <v>7.4361670416239685</v>
      </c>
      <c r="K11" s="3">
        <f t="shared" si="1"/>
        <v>50142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</row>
    <row r="12" spans="1:28">
      <c r="B12" s="3" t="s">
        <v>399</v>
      </c>
      <c r="C12" s="3">
        <v>15249</v>
      </c>
      <c r="D12" s="3">
        <v>4420</v>
      </c>
      <c r="E12" s="3">
        <v>7401</v>
      </c>
      <c r="F12" s="3">
        <v>5645</v>
      </c>
      <c r="G12" s="3">
        <v>2981</v>
      </c>
      <c r="H12" s="3">
        <v>302</v>
      </c>
      <c r="I12" s="3">
        <v>5710</v>
      </c>
      <c r="J12" s="5">
        <f t="shared" si="0"/>
        <v>6.1853866014928096</v>
      </c>
      <c r="K12" s="3">
        <f t="shared" si="1"/>
        <v>41708</v>
      </c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</row>
    <row r="13" spans="1:28" ht="28">
      <c r="B13" s="2" t="s">
        <v>400</v>
      </c>
      <c r="C13" s="3">
        <v>1719</v>
      </c>
      <c r="D13" s="3">
        <v>933</v>
      </c>
      <c r="E13" s="3">
        <v>33723</v>
      </c>
      <c r="F13" s="3">
        <v>3575</v>
      </c>
      <c r="H13" s="3">
        <v>1018</v>
      </c>
      <c r="I13" s="3">
        <v>55</v>
      </c>
      <c r="J13" s="5">
        <f t="shared" si="0"/>
        <v>6.0837996200498594</v>
      </c>
      <c r="K13" s="3">
        <f t="shared" si="1"/>
        <v>41023</v>
      </c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</row>
    <row r="14" spans="1:28" ht="28">
      <c r="B14" s="2" t="s">
        <v>401</v>
      </c>
      <c r="C14" s="3">
        <v>6106</v>
      </c>
      <c r="D14" s="3">
        <v>6376</v>
      </c>
      <c r="E14" s="3">
        <v>10304</v>
      </c>
      <c r="F14" s="3">
        <v>716</v>
      </c>
      <c r="G14" s="3">
        <v>3190</v>
      </c>
      <c r="H14" s="3">
        <v>908</v>
      </c>
      <c r="I14" s="3">
        <v>25</v>
      </c>
      <c r="J14" s="5">
        <f t="shared" si="0"/>
        <v>4.0968472443233637</v>
      </c>
      <c r="K14" s="3">
        <f t="shared" si="1"/>
        <v>27625</v>
      </c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</row>
    <row r="15" spans="1:28" ht="28">
      <c r="B15" s="2" t="s">
        <v>402</v>
      </c>
      <c r="C15" s="3">
        <v>7010</v>
      </c>
      <c r="D15" s="3">
        <v>2726</v>
      </c>
      <c r="E15" s="3">
        <v>6970</v>
      </c>
      <c r="F15" s="3">
        <v>975</v>
      </c>
      <c r="G15" s="3">
        <v>615</v>
      </c>
      <c r="H15" s="3">
        <v>868</v>
      </c>
      <c r="J15" s="5">
        <f t="shared" si="0"/>
        <v>2.8420626457995639</v>
      </c>
      <c r="K15" s="3">
        <f t="shared" si="1"/>
        <v>19164</v>
      </c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</row>
    <row r="16" spans="1:28" ht="28">
      <c r="B16" s="2" t="s">
        <v>403</v>
      </c>
      <c r="C16" s="3">
        <v>315</v>
      </c>
      <c r="D16" s="3">
        <v>1315</v>
      </c>
      <c r="E16" s="3">
        <v>2400</v>
      </c>
      <c r="F16" s="3">
        <v>12562</v>
      </c>
      <c r="H16" s="3">
        <v>100</v>
      </c>
      <c r="J16" s="5">
        <f t="shared" si="0"/>
        <v>2.4754596996287996</v>
      </c>
      <c r="K16" s="3">
        <f t="shared" si="1"/>
        <v>16692</v>
      </c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</row>
    <row r="17" spans="2:28" ht="28">
      <c r="B17" s="2" t="s">
        <v>404</v>
      </c>
      <c r="C17" s="3">
        <v>1337</v>
      </c>
      <c r="D17" s="3">
        <v>4453</v>
      </c>
      <c r="E17" s="3">
        <v>128</v>
      </c>
      <c r="F17" s="3">
        <v>7125</v>
      </c>
      <c r="G17" s="3">
        <v>100</v>
      </c>
      <c r="I17" s="3">
        <v>27</v>
      </c>
      <c r="J17" s="5">
        <f t="shared" si="0"/>
        <v>1.9531394826330752</v>
      </c>
      <c r="K17" s="3">
        <f t="shared" si="1"/>
        <v>13170</v>
      </c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</row>
    <row r="18" spans="2:28" ht="14">
      <c r="B18" s="2" t="s">
        <v>39</v>
      </c>
      <c r="C18" s="309">
        <v>0.20646545762298699</v>
      </c>
      <c r="D18" s="309">
        <v>0.167488109731464</v>
      </c>
      <c r="E18" s="309">
        <v>0.122848077083724</v>
      </c>
      <c r="F18" s="309">
        <v>0.30911411508054398</v>
      </c>
      <c r="G18" s="309">
        <v>0.14333782057163699</v>
      </c>
      <c r="H18" s="309"/>
      <c r="I18" s="309">
        <v>5.07464199096435E-2</v>
      </c>
      <c r="J18" s="5"/>
    </row>
    <row r="19" spans="2:28">
      <c r="B19" s="3" t="s">
        <v>405</v>
      </c>
      <c r="C19" s="3">
        <v>83</v>
      </c>
      <c r="D19" s="310">
        <v>6759</v>
      </c>
      <c r="E19" s="310">
        <v>83</v>
      </c>
      <c r="F19" s="310">
        <v>200</v>
      </c>
      <c r="J19" s="5">
        <f>+K19/K$20%</f>
        <v>1.0566529091693744</v>
      </c>
      <c r="K19" s="3">
        <f>SUM(C19:I19)</f>
        <v>7125</v>
      </c>
    </row>
    <row r="20" spans="2:28">
      <c r="C20" s="311">
        <f t="shared" ref="C20:I20" si="2">SUM(C5:C19)-C11</f>
        <v>116318.20646545762</v>
      </c>
      <c r="D20" s="311">
        <f t="shared" si="2"/>
        <v>103352.16748810973</v>
      </c>
      <c r="E20" s="311">
        <f t="shared" si="2"/>
        <v>111374.12284807708</v>
      </c>
      <c r="F20" s="311">
        <f t="shared" si="2"/>
        <v>216576.30911411508</v>
      </c>
      <c r="G20" s="311">
        <f t="shared" si="2"/>
        <v>89623.143337820569</v>
      </c>
      <c r="H20" s="311">
        <f t="shared" si="2"/>
        <v>15391</v>
      </c>
      <c r="I20" s="311">
        <f t="shared" si="2"/>
        <v>21665.050746419911</v>
      </c>
      <c r="J20" s="311">
        <f>+K20/K$20%</f>
        <v>100</v>
      </c>
      <c r="K20" s="311">
        <f>SUM(K5:K19)-K11</f>
        <v>674299</v>
      </c>
    </row>
    <row r="23" spans="2:28">
      <c r="B23" s="3" t="s">
        <v>794</v>
      </c>
    </row>
    <row r="26" spans="2:28">
      <c r="B26" s="312"/>
      <c r="C26" s="312"/>
      <c r="D26" s="313"/>
      <c r="E26" s="313"/>
      <c r="F26" s="313"/>
      <c r="G26" s="313"/>
      <c r="H26" s="313"/>
      <c r="I26" s="313"/>
      <c r="J26" s="312"/>
      <c r="K26" s="5"/>
    </row>
    <row r="29" spans="2:28">
      <c r="Q29" s="12"/>
    </row>
    <row r="30" spans="2:28">
      <c r="C30" s="314"/>
      <c r="D30" s="314"/>
      <c r="E30" s="314"/>
      <c r="F30" s="314"/>
      <c r="G30" s="314"/>
      <c r="H30" s="314"/>
    </row>
    <row r="31" spans="2:28">
      <c r="D31" s="21"/>
    </row>
    <row r="38" spans="2:10">
      <c r="C38" s="310"/>
      <c r="D38" s="310"/>
      <c r="E38" s="310"/>
      <c r="F38" s="310"/>
      <c r="G38" s="314"/>
      <c r="J38" s="314"/>
    </row>
    <row r="39" spans="2:10">
      <c r="C39" s="310"/>
      <c r="D39" s="310"/>
      <c r="E39" s="310"/>
      <c r="F39" s="310"/>
      <c r="G39" s="314"/>
      <c r="J39" s="314"/>
    </row>
    <row r="40" spans="2:10">
      <c r="C40" s="310"/>
      <c r="D40" s="310"/>
      <c r="E40" s="310"/>
      <c r="F40" s="310"/>
      <c r="G40" s="314"/>
      <c r="J40" s="314"/>
    </row>
    <row r="41" spans="2:10">
      <c r="C41" s="310"/>
      <c r="D41" s="310"/>
      <c r="E41" s="310"/>
      <c r="F41" s="310"/>
      <c r="G41" s="314"/>
      <c r="J41" s="314"/>
    </row>
    <row r="42" spans="2:10">
      <c r="C42" s="310"/>
      <c r="D42" s="310"/>
      <c r="E42" s="310"/>
      <c r="F42" s="310"/>
      <c r="G42" s="314"/>
      <c r="J42" s="314"/>
    </row>
    <row r="43" spans="2:10">
      <c r="G43" s="314"/>
      <c r="J43" s="314"/>
    </row>
    <row r="44" spans="2:10">
      <c r="C44" s="315"/>
    </row>
    <row r="46" spans="2:10">
      <c r="B46" s="32"/>
      <c r="C46" s="316"/>
      <c r="D46" s="316"/>
      <c r="E46" s="316"/>
      <c r="F46" s="316"/>
    </row>
    <row r="47" spans="2:10">
      <c r="D47" s="317"/>
      <c r="E47" s="317"/>
      <c r="F47" s="317"/>
    </row>
    <row r="69" spans="14:22">
      <c r="N69" s="2"/>
      <c r="O69" s="5"/>
      <c r="P69" s="5"/>
      <c r="Q69" s="5"/>
      <c r="R69" s="5"/>
      <c r="S69" s="5"/>
      <c r="T69" s="5"/>
      <c r="U69" s="5"/>
      <c r="V69" s="5"/>
    </row>
    <row r="70" spans="14:22">
      <c r="O70" s="5"/>
      <c r="P70" s="5"/>
      <c r="Q70" s="5"/>
      <c r="R70" s="5"/>
      <c r="S70" s="5"/>
      <c r="T70" s="5"/>
      <c r="U70" s="5"/>
    </row>
    <row r="71" spans="14:22">
      <c r="O71" s="5"/>
      <c r="P71" s="5"/>
      <c r="Q71" s="5"/>
      <c r="R71" s="5"/>
      <c r="S71" s="5"/>
      <c r="T71" s="5"/>
      <c r="U71" s="5"/>
    </row>
    <row r="72" spans="14:22">
      <c r="N72" s="2"/>
      <c r="O72" s="5"/>
      <c r="P72" s="5"/>
      <c r="Q72" s="5"/>
      <c r="R72" s="5"/>
      <c r="S72" s="5"/>
      <c r="T72" s="5"/>
      <c r="U72" s="5"/>
    </row>
    <row r="73" spans="14:22">
      <c r="O73" s="5"/>
      <c r="P73" s="5"/>
      <c r="Q73" s="5"/>
      <c r="R73" s="5"/>
      <c r="S73" s="5"/>
      <c r="T73" s="5"/>
      <c r="U73" s="5"/>
    </row>
    <row r="74" spans="14:22">
      <c r="O74" s="5"/>
      <c r="P74" s="5"/>
      <c r="Q74" s="5"/>
      <c r="R74" s="5"/>
      <c r="S74" s="5"/>
      <c r="T74" s="5"/>
      <c r="U74" s="5"/>
    </row>
    <row r="75" spans="14:22">
      <c r="O75" s="5"/>
      <c r="P75" s="5"/>
      <c r="Q75" s="5"/>
      <c r="R75" s="5"/>
      <c r="S75" s="5"/>
      <c r="T75" s="5"/>
      <c r="U75" s="5"/>
    </row>
    <row r="76" spans="14:22">
      <c r="O76" s="5"/>
      <c r="P76" s="5"/>
      <c r="Q76" s="5"/>
      <c r="R76" s="5"/>
      <c r="S76" s="5"/>
      <c r="T76" s="5"/>
      <c r="U76" s="5"/>
    </row>
    <row r="77" spans="14:22">
      <c r="N77" s="2"/>
      <c r="O77" s="5"/>
      <c r="P77" s="5"/>
      <c r="Q77" s="5"/>
      <c r="R77" s="5"/>
      <c r="S77" s="5"/>
      <c r="T77" s="5"/>
      <c r="U77" s="5"/>
    </row>
    <row r="78" spans="14:22">
      <c r="N78" s="2"/>
      <c r="O78" s="5"/>
      <c r="P78" s="5"/>
      <c r="Q78" s="5"/>
      <c r="R78" s="5"/>
      <c r="S78" s="5"/>
      <c r="T78" s="5"/>
      <c r="U78" s="5"/>
    </row>
    <row r="79" spans="14:22">
      <c r="N79" s="2"/>
      <c r="O79" s="5"/>
      <c r="P79" s="5"/>
      <c r="Q79" s="5"/>
      <c r="R79" s="5"/>
      <c r="S79" s="5"/>
      <c r="T79" s="5"/>
      <c r="U79" s="5"/>
    </row>
    <row r="80" spans="14:22">
      <c r="N80" s="2"/>
      <c r="O80" s="5"/>
      <c r="P80" s="5"/>
      <c r="Q80" s="5"/>
      <c r="R80" s="5"/>
      <c r="S80" s="5"/>
      <c r="T80" s="5"/>
      <c r="U80" s="5"/>
    </row>
    <row r="81" spans="14:21">
      <c r="N81" s="2"/>
      <c r="O81" s="5"/>
      <c r="P81" s="5"/>
      <c r="Q81" s="5"/>
      <c r="R81" s="5"/>
      <c r="S81" s="5"/>
      <c r="T81" s="5"/>
      <c r="U81" s="5"/>
    </row>
    <row r="82" spans="14:21">
      <c r="O82" s="5"/>
      <c r="P82" s="5"/>
      <c r="Q82" s="5"/>
      <c r="R82" s="5"/>
      <c r="S82" s="5"/>
      <c r="T82" s="5"/>
      <c r="U82" s="5"/>
    </row>
    <row r="83" spans="14:21">
      <c r="O83" s="5"/>
      <c r="P83" s="5"/>
      <c r="Q83" s="5"/>
      <c r="R83" s="5"/>
      <c r="S83" s="5"/>
      <c r="T83" s="5"/>
      <c r="U83" s="5"/>
    </row>
    <row r="84" spans="14:21">
      <c r="O84" s="5"/>
      <c r="P84" s="5"/>
      <c r="Q84" s="5"/>
      <c r="R84" s="5"/>
      <c r="S84" s="5"/>
      <c r="T84" s="5"/>
      <c r="U84" s="5"/>
    </row>
    <row r="85" spans="14:21">
      <c r="O85" s="5"/>
      <c r="P85" s="5"/>
      <c r="Q85" s="5"/>
      <c r="R85" s="5"/>
      <c r="S85" s="5"/>
      <c r="T85" s="5"/>
      <c r="U85" s="5"/>
    </row>
    <row r="86" spans="14:21">
      <c r="O86" s="5"/>
      <c r="P86" s="5"/>
      <c r="Q86" s="5"/>
      <c r="R86" s="5"/>
      <c r="S86" s="5"/>
      <c r="T86" s="5"/>
      <c r="U86" s="5"/>
    </row>
    <row r="87" spans="14:21">
      <c r="O87" s="5"/>
      <c r="P87" s="5"/>
      <c r="Q87" s="5"/>
      <c r="R87" s="5"/>
      <c r="S87" s="5"/>
      <c r="T87" s="5"/>
      <c r="U87" s="5"/>
    </row>
  </sheetData>
  <phoneticPr fontId="1" type="noConversion"/>
  <hyperlinks>
    <hyperlink ref="A1" location="INDICE!A1" display="Torna all'indice" xr:uid="{00000000-0004-0000-0C00-000000000000}"/>
  </hyperlinks>
  <pageMargins left="0.7" right="0.7" top="0.75" bottom="0.75" header="0.3" footer="0.3"/>
  <pageSetup paperSize="9" orientation="portrait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C70"/>
  <sheetViews>
    <sheetView workbookViewId="0"/>
  </sheetViews>
  <sheetFormatPr baseColWidth="10" defaultColWidth="10.5" defaultRowHeight="13"/>
  <cols>
    <col min="1" max="1" width="5.33203125" style="3" customWidth="1"/>
    <col min="2" max="2" width="17.1640625" style="177" customWidth="1"/>
    <col min="3" max="3" width="8.5" style="177" customWidth="1"/>
    <col min="4" max="4" width="12.33203125" style="177" customWidth="1"/>
    <col min="5" max="27" width="5.33203125" style="3" customWidth="1"/>
    <col min="28" max="28" width="13" style="3" customWidth="1"/>
    <col min="29" max="29" width="10.5" style="3" customWidth="1"/>
    <col min="30" max="16384" width="10.5" style="3"/>
  </cols>
  <sheetData>
    <row r="1" spans="1:28">
      <c r="A1" s="52" t="s">
        <v>986</v>
      </c>
      <c r="D1" s="285"/>
      <c r="E1" s="21"/>
      <c r="F1" s="21"/>
      <c r="G1" s="21"/>
      <c r="H1" s="21"/>
      <c r="I1" s="21"/>
      <c r="J1" s="21"/>
      <c r="K1" s="21"/>
    </row>
    <row r="2" spans="1:28"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6"/>
      <c r="W2" s="286"/>
      <c r="X2" s="286"/>
      <c r="Y2" s="286"/>
      <c r="Z2" s="286"/>
      <c r="AA2" s="286"/>
      <c r="AB2" s="286"/>
    </row>
    <row r="3" spans="1:28" ht="17.25" customHeight="1">
      <c r="B3" s="209" t="s">
        <v>817</v>
      </c>
      <c r="J3" s="11"/>
      <c r="K3" s="11"/>
      <c r="L3" s="11"/>
    </row>
    <row r="4" spans="1:28" ht="17.25" customHeight="1">
      <c r="B4" s="32"/>
      <c r="J4" s="11"/>
      <c r="K4" s="11"/>
      <c r="L4" s="11"/>
    </row>
    <row r="5" spans="1:28" ht="17.25" customHeight="1">
      <c r="B5" s="177" t="s">
        <v>830</v>
      </c>
      <c r="J5" s="11"/>
      <c r="K5" s="11"/>
      <c r="L5" s="11"/>
    </row>
    <row r="6" spans="1:28" ht="17.25" customHeight="1">
      <c r="B6" s="287" t="s">
        <v>812</v>
      </c>
      <c r="C6" s="288" t="s">
        <v>810</v>
      </c>
      <c r="D6" s="289" t="s">
        <v>818</v>
      </c>
      <c r="E6" s="290">
        <v>1951</v>
      </c>
      <c r="F6" s="290">
        <v>1952</v>
      </c>
      <c r="G6" s="290">
        <v>1953</v>
      </c>
      <c r="H6" s="290">
        <v>1954</v>
      </c>
      <c r="I6" s="290">
        <v>1955</v>
      </c>
      <c r="J6" s="290">
        <v>1956</v>
      </c>
      <c r="K6" s="290">
        <v>1957</v>
      </c>
      <c r="L6" s="290">
        <v>1958</v>
      </c>
      <c r="M6" s="290">
        <v>1959</v>
      </c>
      <c r="N6" s="290">
        <v>1960</v>
      </c>
      <c r="O6" s="290">
        <v>1961</v>
      </c>
      <c r="P6" s="290">
        <v>1962</v>
      </c>
      <c r="Q6" s="290">
        <v>1963</v>
      </c>
      <c r="R6" s="290">
        <v>1964</v>
      </c>
      <c r="S6" s="290">
        <v>1965</v>
      </c>
      <c r="T6" s="290">
        <v>1966</v>
      </c>
      <c r="U6" s="290">
        <v>1967</v>
      </c>
      <c r="V6" s="290">
        <v>1968</v>
      </c>
      <c r="W6" s="290">
        <v>1969</v>
      </c>
      <c r="X6" s="290">
        <v>1970</v>
      </c>
      <c r="Y6" s="290">
        <v>1971</v>
      </c>
      <c r="Z6" s="290">
        <v>1972</v>
      </c>
      <c r="AA6" s="290">
        <v>1973</v>
      </c>
    </row>
    <row r="7" spans="1:28" ht="17.25" customHeight="1">
      <c r="A7" s="177"/>
      <c r="B7" s="291" t="s">
        <v>809</v>
      </c>
      <c r="C7" s="292" t="s">
        <v>806</v>
      </c>
      <c r="D7" s="293" t="s">
        <v>334</v>
      </c>
      <c r="E7" s="294">
        <v>1.55616814114594</v>
      </c>
      <c r="F7" s="294">
        <v>1.6845212610656</v>
      </c>
      <c r="G7" s="294">
        <v>0.98684524877653101</v>
      </c>
      <c r="H7" s="294">
        <v>1.0667940217343499</v>
      </c>
      <c r="I7" s="294">
        <v>1.19734520824913</v>
      </c>
      <c r="J7" s="294">
        <v>1.2340219255723801</v>
      </c>
      <c r="K7" s="294">
        <v>1.0353976087305401</v>
      </c>
      <c r="L7" s="294">
        <v>0.789548677659628</v>
      </c>
      <c r="M7" s="294">
        <v>0.88298899051425395</v>
      </c>
      <c r="N7" s="294">
        <v>0.68172558801847005</v>
      </c>
      <c r="O7" s="294">
        <v>0.62643609213302298</v>
      </c>
      <c r="P7" s="294">
        <v>0.54487036611585304</v>
      </c>
      <c r="Q7" s="294">
        <v>0.49658906121745</v>
      </c>
      <c r="R7" s="294">
        <v>0.32522225221849299</v>
      </c>
      <c r="S7" s="294">
        <v>0.412622556699766</v>
      </c>
      <c r="T7" s="294">
        <v>0.39606043178595102</v>
      </c>
      <c r="U7" s="294">
        <v>0.37769251405383503</v>
      </c>
      <c r="V7" s="294">
        <v>0.36348381339048402</v>
      </c>
      <c r="W7" s="294">
        <v>0.40940888820926102</v>
      </c>
      <c r="X7" s="294">
        <v>0.38124330422975899</v>
      </c>
      <c r="Y7" s="294">
        <v>0.33513076286485299</v>
      </c>
      <c r="Z7" s="294">
        <v>0.294546996908708</v>
      </c>
      <c r="AA7" s="294">
        <v>0.29325232815732</v>
      </c>
    </row>
    <row r="8" spans="1:28" ht="17.25" customHeight="1">
      <c r="B8" s="295" t="s">
        <v>316</v>
      </c>
      <c r="C8" s="296">
        <v>53</v>
      </c>
      <c r="D8" s="293" t="s">
        <v>316</v>
      </c>
      <c r="E8" s="294">
        <v>4.8566510865299803E-3</v>
      </c>
      <c r="F8" s="294">
        <v>7.0395147581695898E-3</v>
      </c>
      <c r="G8" s="294">
        <v>4.6719594304031999E-3</v>
      </c>
      <c r="H8" s="294">
        <v>4.3949218143409198E-3</v>
      </c>
      <c r="I8" s="294">
        <v>7.5841343357030896E-3</v>
      </c>
      <c r="J8" s="294">
        <v>1.40950108136326E-2</v>
      </c>
      <c r="K8" s="294">
        <v>1.35411651420318E-2</v>
      </c>
      <c r="L8" s="294">
        <v>4.3708600225869199E-2</v>
      </c>
      <c r="M8" s="294">
        <v>3.02111318682949E-3</v>
      </c>
      <c r="N8" s="294">
        <v>3.1137032325063599E-3</v>
      </c>
      <c r="O8" s="294">
        <v>3.1711512348768598E-3</v>
      </c>
      <c r="P8" s="294">
        <v>2.2288592698257001E-3</v>
      </c>
      <c r="Q8" s="294">
        <v>9.5747874920302598E-3</v>
      </c>
      <c r="R8" s="294">
        <v>1.88036323245185E-4</v>
      </c>
      <c r="S8" s="294">
        <v>1.0222781067587301E-3</v>
      </c>
      <c r="T8" s="294">
        <v>1.5737236752384101E-3</v>
      </c>
      <c r="U8" s="294">
        <v>1.56291629884504E-3</v>
      </c>
      <c r="V8" s="294">
        <v>2.0111493089816699E-3</v>
      </c>
      <c r="W8" s="294">
        <v>1.15948940451762E-3</v>
      </c>
      <c r="X8" s="294">
        <v>3.7305546353655402E-3</v>
      </c>
      <c r="Y8" s="294">
        <v>4.1779150707868104E-3</v>
      </c>
      <c r="Z8" s="294">
        <v>6.2878118257651101E-4</v>
      </c>
      <c r="AA8" s="294">
        <v>1.0871763539605599E-3</v>
      </c>
    </row>
    <row r="9" spans="1:28" ht="17.25" customHeight="1">
      <c r="B9" s="295" t="s">
        <v>317</v>
      </c>
      <c r="C9" s="296">
        <v>54</v>
      </c>
      <c r="D9" s="293" t="s">
        <v>317</v>
      </c>
      <c r="E9" s="294">
        <v>1.9426604346119901E-4</v>
      </c>
      <c r="F9" s="294">
        <v>0</v>
      </c>
      <c r="G9" s="294">
        <v>1.06180896145527E-4</v>
      </c>
      <c r="H9" s="294">
        <v>9.7664929207576096E-5</v>
      </c>
      <c r="I9" s="294">
        <v>2.5855003417169599E-4</v>
      </c>
      <c r="J9" s="294">
        <v>0</v>
      </c>
      <c r="K9" s="294">
        <v>1.88071738083775E-4</v>
      </c>
      <c r="L9" s="294">
        <v>0.118894842943948</v>
      </c>
      <c r="M9" s="294">
        <v>0.205051191389718</v>
      </c>
      <c r="N9" s="294">
        <v>0.19243563076391401</v>
      </c>
      <c r="O9" s="294">
        <v>0.14445931107312501</v>
      </c>
      <c r="P9" s="294">
        <v>8.8399987655548698E-2</v>
      </c>
      <c r="Q9" s="294">
        <v>4.4988819374804402E-2</v>
      </c>
      <c r="R9" s="294">
        <v>0.173960461333688</v>
      </c>
      <c r="S9" s="294">
        <v>8.8893748413802195E-5</v>
      </c>
      <c r="T9" s="294">
        <v>5.9761658553357503E-5</v>
      </c>
      <c r="U9" s="294">
        <v>7.3549002298590202E-5</v>
      </c>
      <c r="V9" s="294">
        <v>4.7136311929257798E-5</v>
      </c>
      <c r="W9" s="294">
        <v>1.36410518178543E-5</v>
      </c>
      <c r="X9" s="294">
        <v>3.6336571123690298E-5</v>
      </c>
      <c r="Y9" s="294">
        <v>0</v>
      </c>
      <c r="Z9" s="294">
        <v>0</v>
      </c>
      <c r="AA9" s="294">
        <v>0</v>
      </c>
    </row>
    <row r="10" spans="1:28" ht="17.25" customHeight="1">
      <c r="B10" s="297" t="s">
        <v>304</v>
      </c>
      <c r="C10" s="298" t="s">
        <v>318</v>
      </c>
      <c r="D10" s="299" t="s">
        <v>335</v>
      </c>
      <c r="E10" s="294">
        <v>12.811845566266101</v>
      </c>
      <c r="F10" s="294">
        <v>13.8828463181607</v>
      </c>
      <c r="G10" s="294">
        <v>15.273484825157199</v>
      </c>
      <c r="H10" s="294">
        <v>16.4141539922005</v>
      </c>
      <c r="I10" s="294">
        <v>15.7527641153237</v>
      </c>
      <c r="J10" s="294">
        <v>14.6068312327541</v>
      </c>
      <c r="K10" s="294">
        <v>15.316436968383901</v>
      </c>
      <c r="L10" s="294">
        <v>13.2516528866612</v>
      </c>
      <c r="M10" s="294">
        <v>13.0998763540767</v>
      </c>
      <c r="N10" s="294">
        <v>10.8405112963838</v>
      </c>
      <c r="O10" s="294">
        <v>10.206063699640801</v>
      </c>
      <c r="P10" s="294">
        <v>10.6069012341022</v>
      </c>
      <c r="Q10" s="294">
        <v>9.0943360693341404</v>
      </c>
      <c r="R10" s="294">
        <v>8.1945155176975799</v>
      </c>
      <c r="S10" s="294">
        <v>8.2074708972979398</v>
      </c>
      <c r="T10" s="294">
        <v>7.30910980826269</v>
      </c>
      <c r="U10" s="294">
        <v>6.6006184367858296</v>
      </c>
      <c r="V10" s="294">
        <v>5.3013267300597704</v>
      </c>
      <c r="W10" s="294">
        <v>5.3873970049433799</v>
      </c>
      <c r="X10" s="294">
        <v>4.9273843906568997</v>
      </c>
      <c r="Y10" s="294">
        <v>4.7014046235949598</v>
      </c>
      <c r="Z10" s="294">
        <v>4.5995713376755596</v>
      </c>
      <c r="AA10" s="294">
        <v>4.2004330662914704</v>
      </c>
    </row>
    <row r="11" spans="1:28" ht="17.25" customHeight="1">
      <c r="B11" s="295" t="s">
        <v>320</v>
      </c>
      <c r="C11" s="298" t="s">
        <v>319</v>
      </c>
      <c r="D11" s="293" t="s">
        <v>821</v>
      </c>
      <c r="E11" s="294">
        <v>9.7896487281402198</v>
      </c>
      <c r="F11" s="294">
        <v>11.113085765524101</v>
      </c>
      <c r="G11" s="294">
        <v>11.6265957661429</v>
      </c>
      <c r="H11" s="294">
        <v>11.091903675033601</v>
      </c>
      <c r="I11" s="294">
        <v>9.4635345340971497</v>
      </c>
      <c r="J11" s="294">
        <v>10.517711984488001</v>
      </c>
      <c r="K11" s="294">
        <v>10.550072219547401</v>
      </c>
      <c r="L11" s="294">
        <v>8.5181480715753199</v>
      </c>
      <c r="M11" s="294">
        <v>7.14493268685173</v>
      </c>
      <c r="N11" s="294">
        <v>6.3104677878629598</v>
      </c>
      <c r="O11" s="294">
        <v>6.3155196141434899</v>
      </c>
      <c r="P11" s="294">
        <v>6.1970860236807699</v>
      </c>
      <c r="Q11" s="294">
        <v>5.8682033672181504</v>
      </c>
      <c r="R11" s="294">
        <v>5.0365797804541597</v>
      </c>
      <c r="S11" s="294">
        <v>4.7435704262944203</v>
      </c>
      <c r="T11" s="294">
        <v>4.4647337488627903</v>
      </c>
      <c r="U11" s="294">
        <v>4.6578399283191398</v>
      </c>
      <c r="V11" s="294">
        <v>4.0912119060039096</v>
      </c>
      <c r="W11" s="294">
        <v>3.9488662444397402</v>
      </c>
      <c r="X11" s="294">
        <v>4.1892553970406299</v>
      </c>
      <c r="Y11" s="294">
        <v>4.6511521054928897</v>
      </c>
      <c r="Z11" s="294">
        <v>4.9469267071385996</v>
      </c>
      <c r="AA11" s="294">
        <v>4.7281916471392602</v>
      </c>
    </row>
    <row r="12" spans="1:28" ht="17.25" customHeight="1">
      <c r="B12" s="295" t="s">
        <v>336</v>
      </c>
      <c r="C12" s="296">
        <v>4</v>
      </c>
      <c r="D12" s="293" t="s">
        <v>313</v>
      </c>
      <c r="E12" s="294">
        <v>33.232606389798697</v>
      </c>
      <c r="F12" s="294">
        <v>20.1991374863393</v>
      </c>
      <c r="G12" s="294">
        <v>19.8036927592062</v>
      </c>
      <c r="H12" s="294">
        <v>17.2756563327405</v>
      </c>
      <c r="I12" s="294">
        <v>16.442834156527901</v>
      </c>
      <c r="J12" s="294">
        <v>15.442091132821201</v>
      </c>
      <c r="K12" s="294">
        <v>14.588223198523499</v>
      </c>
      <c r="L12" s="294">
        <v>12.999148799845001</v>
      </c>
      <c r="M12" s="294">
        <v>14.624384997481499</v>
      </c>
      <c r="N12" s="294">
        <v>14.9313910841959</v>
      </c>
      <c r="O12" s="294">
        <v>15.0941831916758</v>
      </c>
      <c r="P12" s="294">
        <v>14.661676307911801</v>
      </c>
      <c r="Q12" s="294">
        <v>15.1560642804309</v>
      </c>
      <c r="R12" s="294">
        <v>14.7496766446798</v>
      </c>
      <c r="S12" s="294">
        <v>13.139140495235999</v>
      </c>
      <c r="T12" s="294">
        <v>12.848736668419001</v>
      </c>
      <c r="U12" s="294">
        <v>11.567860630524599</v>
      </c>
      <c r="V12" s="294">
        <v>12.4614739210498</v>
      </c>
      <c r="W12" s="294">
        <v>12.668881336899499</v>
      </c>
      <c r="X12" s="294">
        <v>11.5829966649084</v>
      </c>
      <c r="Y12" s="294">
        <v>11.732696780067</v>
      </c>
      <c r="Z12" s="294">
        <v>11.854957195258701</v>
      </c>
      <c r="AA12" s="294">
        <v>11.305331011659201</v>
      </c>
    </row>
    <row r="13" spans="1:28" ht="17.25" customHeight="1">
      <c r="B13" s="295" t="s">
        <v>322</v>
      </c>
      <c r="C13" s="292" t="s">
        <v>815</v>
      </c>
      <c r="D13" s="293" t="s">
        <v>337</v>
      </c>
      <c r="E13" s="294">
        <v>3.8246127306423601</v>
      </c>
      <c r="F13" s="294">
        <v>3.87692620165094</v>
      </c>
      <c r="G13" s="294">
        <v>3.79617939899489</v>
      </c>
      <c r="H13" s="294">
        <v>3.3762766027059001</v>
      </c>
      <c r="I13" s="294">
        <v>3.4961997454143998</v>
      </c>
      <c r="J13" s="294">
        <v>4.7856663435006297</v>
      </c>
      <c r="K13" s="294">
        <v>3.39964742818167</v>
      </c>
      <c r="L13" s="294">
        <v>3.3815183399175601</v>
      </c>
      <c r="M13" s="294">
        <v>3.2447854213162102</v>
      </c>
      <c r="N13" s="294">
        <v>3.58229364151101</v>
      </c>
      <c r="O13" s="294">
        <v>4.01360767739535</v>
      </c>
      <c r="P13" s="294">
        <v>4.2816729474777899</v>
      </c>
      <c r="Q13" s="294">
        <v>4.3715245819986999</v>
      </c>
      <c r="R13" s="294">
        <v>4.2414547564459504</v>
      </c>
      <c r="S13" s="294">
        <v>4.0602886291117199</v>
      </c>
      <c r="T13" s="294">
        <v>4.0735339319725101</v>
      </c>
      <c r="U13" s="294">
        <v>3.72761053449715</v>
      </c>
      <c r="V13" s="294">
        <v>3.7374067486629001</v>
      </c>
      <c r="W13" s="294">
        <v>4.1284916147772401</v>
      </c>
      <c r="X13" s="294">
        <v>4.0417168060880702</v>
      </c>
      <c r="Y13" s="294">
        <v>4.0824641364457896</v>
      </c>
      <c r="Z13" s="294">
        <v>4.4507536266110597</v>
      </c>
      <c r="AA13" s="294">
        <v>4.3958857854159099</v>
      </c>
    </row>
    <row r="14" spans="1:28" ht="17.25" customHeight="1">
      <c r="B14" s="295" t="s">
        <v>323</v>
      </c>
      <c r="C14" s="296">
        <v>136</v>
      </c>
      <c r="D14" s="293" t="s">
        <v>338</v>
      </c>
      <c r="E14" s="294">
        <v>8.7808251644462099E-2</v>
      </c>
      <c r="F14" s="294">
        <v>0.158446782999456</v>
      </c>
      <c r="G14" s="294">
        <v>0.171375966378881</v>
      </c>
      <c r="H14" s="294">
        <v>0.252073182284754</v>
      </c>
      <c r="I14" s="294">
        <v>0.40652683706262999</v>
      </c>
      <c r="J14" s="294">
        <v>0.70325900514579798</v>
      </c>
      <c r="K14" s="294">
        <v>1.12761545097095</v>
      </c>
      <c r="L14" s="294">
        <v>1.65744998811052</v>
      </c>
      <c r="M14" s="294">
        <v>2.2609461796925201</v>
      </c>
      <c r="N14" s="294">
        <v>2.68225798741625</v>
      </c>
      <c r="O14" s="294">
        <v>2.59973270633688</v>
      </c>
      <c r="P14" s="294">
        <v>2.64551879271266</v>
      </c>
      <c r="Q14" s="294">
        <v>2.6872497120430201</v>
      </c>
      <c r="R14" s="294">
        <v>2.5923762015856799</v>
      </c>
      <c r="S14" s="294">
        <v>2.5875858991402598</v>
      </c>
      <c r="T14" s="294">
        <v>3.1897187636269</v>
      </c>
      <c r="U14" s="294">
        <v>3.5999846282585199</v>
      </c>
      <c r="V14" s="294">
        <v>4.0952499167258498</v>
      </c>
      <c r="W14" s="294">
        <v>4.5681836380221403</v>
      </c>
      <c r="X14" s="294">
        <v>4.5602639004038803</v>
      </c>
      <c r="Y14" s="294">
        <v>4.3840433562869299</v>
      </c>
      <c r="Z14" s="294">
        <v>4.4038077139060396</v>
      </c>
      <c r="AA14" s="294">
        <v>3.7567957196402002</v>
      </c>
    </row>
    <row r="15" spans="1:28" ht="17.25" customHeight="1">
      <c r="B15" s="295" t="s">
        <v>306</v>
      </c>
      <c r="C15" s="296">
        <v>10</v>
      </c>
      <c r="D15" s="293" t="s">
        <v>822</v>
      </c>
      <c r="E15" s="294">
        <v>3.4756137835643202</v>
      </c>
      <c r="F15" s="294">
        <v>4.8780375217676797</v>
      </c>
      <c r="G15" s="294">
        <v>4.3485324207439202</v>
      </c>
      <c r="H15" s="294">
        <v>4.0197908212546203</v>
      </c>
      <c r="I15" s="294">
        <v>5.1203248767362703</v>
      </c>
      <c r="J15" s="294">
        <v>7.3139682302930904</v>
      </c>
      <c r="K15" s="294">
        <v>6.52094868399936</v>
      </c>
      <c r="L15" s="294">
        <v>6.8922998981167396</v>
      </c>
      <c r="M15" s="294">
        <v>6.45463578832653</v>
      </c>
      <c r="N15" s="294">
        <v>6.5158406362830599</v>
      </c>
      <c r="O15" s="294">
        <v>4.8935830417529802</v>
      </c>
      <c r="P15" s="294">
        <v>4.3225125073295203</v>
      </c>
      <c r="Q15" s="294">
        <v>4.11566850563882</v>
      </c>
      <c r="R15" s="294">
        <v>5.63732897089064</v>
      </c>
      <c r="S15" s="294">
        <v>6.9959380001662304</v>
      </c>
      <c r="T15" s="294">
        <v>5.7703467032779896</v>
      </c>
      <c r="U15" s="294">
        <v>5.2424625603400603</v>
      </c>
      <c r="V15" s="294">
        <v>6.0153004468522404</v>
      </c>
      <c r="W15" s="294">
        <v>5.62949839260666</v>
      </c>
      <c r="X15" s="294">
        <v>5.3803924228559499</v>
      </c>
      <c r="Y15" s="294">
        <v>6.1135719731352598</v>
      </c>
      <c r="Z15" s="294">
        <v>6.0863059503135304</v>
      </c>
      <c r="AA15" s="294">
        <v>6.2189109006546701</v>
      </c>
    </row>
    <row r="16" spans="1:28" ht="17.25" customHeight="1">
      <c r="B16" s="295" t="s">
        <v>303</v>
      </c>
      <c r="C16" s="292" t="s">
        <v>813</v>
      </c>
      <c r="D16" s="293" t="s">
        <v>303</v>
      </c>
      <c r="E16" s="294">
        <v>8.1115786447223801</v>
      </c>
      <c r="F16" s="294">
        <v>10.3634351447197</v>
      </c>
      <c r="G16" s="294">
        <v>8.1982269913961598</v>
      </c>
      <c r="H16" s="294">
        <v>7.2566995699813202</v>
      </c>
      <c r="I16" s="294">
        <v>7.5500057311924298</v>
      </c>
      <c r="J16" s="294">
        <v>7.58177343575211</v>
      </c>
      <c r="K16" s="294">
        <v>8.2438738765848196</v>
      </c>
      <c r="L16" s="294">
        <v>9.4695551594463705</v>
      </c>
      <c r="M16" s="294">
        <v>9.5716006571745105</v>
      </c>
      <c r="N16" s="294">
        <v>11.8155389579093</v>
      </c>
      <c r="O16" s="294">
        <v>12.7827195945817</v>
      </c>
      <c r="P16" s="294">
        <v>12.6921533866659</v>
      </c>
      <c r="Q16" s="294">
        <v>13.3797509730933</v>
      </c>
      <c r="R16" s="294">
        <v>12.8506172292311</v>
      </c>
      <c r="S16" s="294">
        <v>13.086248714929701</v>
      </c>
      <c r="T16" s="294">
        <v>14.1201061924831</v>
      </c>
      <c r="U16" s="294">
        <v>15.278738766998799</v>
      </c>
      <c r="V16" s="294">
        <v>15.150097729286699</v>
      </c>
      <c r="W16" s="294">
        <v>15.641798529030799</v>
      </c>
      <c r="X16" s="294">
        <v>16.583296441620199</v>
      </c>
      <c r="Y16" s="294">
        <v>15.7700693523217</v>
      </c>
      <c r="Z16" s="294">
        <v>15.545995204803701</v>
      </c>
      <c r="AA16" s="294">
        <v>14.5306131512716</v>
      </c>
    </row>
    <row r="17" spans="2:29" ht="17.25" customHeight="1">
      <c r="B17" s="295" t="s">
        <v>324</v>
      </c>
      <c r="C17" s="296">
        <v>182</v>
      </c>
      <c r="D17" s="293" t="s">
        <v>339</v>
      </c>
      <c r="E17" s="294">
        <v>0.111994374055381</v>
      </c>
      <c r="F17" s="294">
        <v>0.129596312679089</v>
      </c>
      <c r="G17" s="294">
        <v>0.27203545592484102</v>
      </c>
      <c r="H17" s="294">
        <v>0.60356926250281995</v>
      </c>
      <c r="I17" s="294">
        <v>0.57751459299484498</v>
      </c>
      <c r="J17" s="294">
        <v>0.38653143411141799</v>
      </c>
      <c r="K17" s="294">
        <v>0.29909675413256298</v>
      </c>
      <c r="L17" s="294">
        <v>0.40914726631886</v>
      </c>
      <c r="M17" s="294">
        <v>0.27794241318831298</v>
      </c>
      <c r="N17" s="294">
        <v>0.37491618217882899</v>
      </c>
      <c r="O17" s="294">
        <v>0.77983575729001797</v>
      </c>
      <c r="P17" s="294">
        <v>0.89658435889434895</v>
      </c>
      <c r="Q17" s="294">
        <v>1.28565300526265</v>
      </c>
      <c r="R17" s="294">
        <v>1.5532606170009</v>
      </c>
      <c r="S17" s="294">
        <v>1.28342571616137</v>
      </c>
      <c r="T17" s="294">
        <v>1.0374225513805799</v>
      </c>
      <c r="U17" s="294">
        <v>1.12364488261671</v>
      </c>
      <c r="V17" s="294">
        <v>1.26083349569174</v>
      </c>
      <c r="W17" s="294">
        <v>1.43798511843093</v>
      </c>
      <c r="X17" s="294">
        <v>1.7807826776298099</v>
      </c>
      <c r="Y17" s="294">
        <v>1.8129480106018601</v>
      </c>
      <c r="Z17" s="294">
        <v>1.8770690252865301</v>
      </c>
      <c r="AA17" s="294">
        <v>1.6594551920265701</v>
      </c>
    </row>
    <row r="18" spans="2:29" ht="17.25" customHeight="1">
      <c r="B18" s="295" t="s">
        <v>326</v>
      </c>
      <c r="C18" s="296">
        <v>183</v>
      </c>
      <c r="D18" s="293" t="s">
        <v>340</v>
      </c>
      <c r="E18" s="294">
        <v>0.58396372664436502</v>
      </c>
      <c r="F18" s="294">
        <v>0.78242475508835696</v>
      </c>
      <c r="G18" s="294">
        <v>0.69675904050695003</v>
      </c>
      <c r="H18" s="294">
        <v>0.63511503463686703</v>
      </c>
      <c r="I18" s="294">
        <v>0.66455977116598297</v>
      </c>
      <c r="J18" s="294">
        <v>0.64896711164143495</v>
      </c>
      <c r="K18" s="294">
        <v>0.65285969346814299</v>
      </c>
      <c r="L18" s="294">
        <v>0.87311654115965598</v>
      </c>
      <c r="M18" s="294">
        <v>0.777469746297901</v>
      </c>
      <c r="N18" s="294">
        <v>0.957310251582836</v>
      </c>
      <c r="O18" s="294">
        <v>1.02382336916862</v>
      </c>
      <c r="P18" s="294">
        <v>1.25639082532944</v>
      </c>
      <c r="Q18" s="294">
        <v>1.4102203564420701</v>
      </c>
      <c r="R18" s="294">
        <v>1.6016396767387</v>
      </c>
      <c r="S18" s="294">
        <v>1.8014318116057</v>
      </c>
      <c r="T18" s="294">
        <v>2.1594476907198699</v>
      </c>
      <c r="U18" s="294">
        <v>2.3839805860053498</v>
      </c>
      <c r="V18" s="294">
        <v>2.4190198161055401</v>
      </c>
      <c r="W18" s="294">
        <v>2.49869966673546</v>
      </c>
      <c r="X18" s="294">
        <v>2.4931611545097598</v>
      </c>
      <c r="Y18" s="294">
        <v>2.37997977290734</v>
      </c>
      <c r="Z18" s="294">
        <v>2.4201880185190898</v>
      </c>
      <c r="AA18" s="294">
        <v>2.4843059153882301</v>
      </c>
    </row>
    <row r="19" spans="2:29" ht="17.25" customHeight="1">
      <c r="B19" s="295" t="s">
        <v>329</v>
      </c>
      <c r="C19" s="296" t="s">
        <v>327</v>
      </c>
      <c r="D19" s="293" t="s">
        <v>341</v>
      </c>
      <c r="E19" s="294">
        <v>1.46321183934975</v>
      </c>
      <c r="F19" s="294">
        <v>1.80696265710524</v>
      </c>
      <c r="G19" s="294">
        <v>1.5157322924773999</v>
      </c>
      <c r="H19" s="294">
        <v>1.7466395939482899</v>
      </c>
      <c r="I19" s="294">
        <v>2.3165221228336699</v>
      </c>
      <c r="J19" s="294">
        <v>2.03020359460064</v>
      </c>
      <c r="K19" s="294">
        <v>2.2491499157438599</v>
      </c>
      <c r="L19" s="294">
        <v>2.4430872427385699</v>
      </c>
      <c r="M19" s="294">
        <v>2.3908540467261798</v>
      </c>
      <c r="N19" s="294">
        <v>3.1707147001438001</v>
      </c>
      <c r="O19" s="294">
        <v>3.7147171218478601</v>
      </c>
      <c r="P19" s="294">
        <v>4.0164044042259199</v>
      </c>
      <c r="Q19" s="294">
        <v>4.28211762594729</v>
      </c>
      <c r="R19" s="294">
        <v>3.97532963439023</v>
      </c>
      <c r="S19" s="294">
        <v>3.8263869535979098</v>
      </c>
      <c r="T19" s="294">
        <v>4.5137183883236904</v>
      </c>
      <c r="U19" s="294">
        <v>5.0037592733799903</v>
      </c>
      <c r="V19" s="294">
        <v>3.9029023398465199</v>
      </c>
      <c r="W19" s="294">
        <v>3.1433621345954399</v>
      </c>
      <c r="X19" s="294">
        <v>3.8405454361569502</v>
      </c>
      <c r="Y19" s="294">
        <v>3.39922008690277</v>
      </c>
      <c r="Z19" s="294">
        <v>2.92641235118576</v>
      </c>
      <c r="AA19" s="294">
        <v>2.7412804793938799</v>
      </c>
    </row>
    <row r="20" spans="2:29" ht="17.25" customHeight="1">
      <c r="B20" s="295" t="s">
        <v>307</v>
      </c>
      <c r="C20" s="296" t="s">
        <v>328</v>
      </c>
      <c r="D20" s="293" t="s">
        <v>342</v>
      </c>
      <c r="E20" s="294">
        <v>6.2321518072569999</v>
      </c>
      <c r="F20" s="294">
        <v>7.7911272109557901</v>
      </c>
      <c r="G20" s="294">
        <v>7.8784101322058397</v>
      </c>
      <c r="H20" s="294">
        <v>7.8362432598990699</v>
      </c>
      <c r="I20" s="294">
        <v>8.6790075470754999</v>
      </c>
      <c r="J20" s="294">
        <v>9.7999850846446392</v>
      </c>
      <c r="K20" s="294">
        <v>11.334205986198</v>
      </c>
      <c r="L20" s="294">
        <v>13.513345713297699</v>
      </c>
      <c r="M20" s="294">
        <v>13.7866028461083</v>
      </c>
      <c r="N20" s="294">
        <v>12.3937229497032</v>
      </c>
      <c r="O20" s="294">
        <v>12.097980167696599</v>
      </c>
      <c r="P20" s="294">
        <v>12.0835033552905</v>
      </c>
      <c r="Q20" s="294">
        <v>11.5469717832281</v>
      </c>
      <c r="R20" s="294">
        <v>11.937244220233501</v>
      </c>
      <c r="S20" s="294">
        <v>10.9881784648672</v>
      </c>
      <c r="T20" s="294">
        <v>11.060886970583899</v>
      </c>
      <c r="U20" s="294">
        <v>10.940506028168199</v>
      </c>
      <c r="V20" s="294">
        <v>12.142439649808599</v>
      </c>
      <c r="W20" s="294">
        <v>12.2628008653338</v>
      </c>
      <c r="X20" s="294">
        <v>12.115727134152801</v>
      </c>
      <c r="Y20" s="294">
        <v>12.083769868470499</v>
      </c>
      <c r="Z20" s="294">
        <v>12.5751150785149</v>
      </c>
      <c r="AA20" s="294">
        <v>12.646127874916401</v>
      </c>
    </row>
    <row r="21" spans="2:29" ht="17.25" customHeight="1">
      <c r="B21" s="295" t="s">
        <v>321</v>
      </c>
      <c r="C21" s="296" t="s">
        <v>331</v>
      </c>
      <c r="D21" s="293" t="s">
        <v>343</v>
      </c>
      <c r="E21" s="294">
        <v>1.5443179124948001</v>
      </c>
      <c r="F21" s="294">
        <v>2.2276025143761902</v>
      </c>
      <c r="G21" s="294">
        <v>1.86326236556171</v>
      </c>
      <c r="H21" s="294">
        <v>1.6519046126169401</v>
      </c>
      <c r="I21" s="294">
        <v>2.1413113830099899</v>
      </c>
      <c r="J21" s="294">
        <v>2.6195838615854998</v>
      </c>
      <c r="K21" s="294">
        <v>2.9710946276681098</v>
      </c>
      <c r="L21" s="294">
        <v>2.9731161065571001</v>
      </c>
      <c r="M21" s="294">
        <v>2.9465740851108002</v>
      </c>
      <c r="N21" s="294">
        <v>3.2789049237296202</v>
      </c>
      <c r="O21" s="294">
        <v>3.33012906967592</v>
      </c>
      <c r="P21" s="294">
        <v>3.2582150609164402</v>
      </c>
      <c r="Q21" s="294">
        <v>3.3484807316913101</v>
      </c>
      <c r="R21" s="294">
        <v>3.2647135065147901</v>
      </c>
      <c r="S21" s="294">
        <v>3.83894319556136</v>
      </c>
      <c r="T21" s="294">
        <v>4.1803080952545102</v>
      </c>
      <c r="U21" s="294">
        <v>4.3471689426099003</v>
      </c>
      <c r="V21" s="294">
        <v>4.3420242217794902</v>
      </c>
      <c r="W21" s="294">
        <v>4.4783163886461201</v>
      </c>
      <c r="X21" s="294">
        <v>4.5538565516957403</v>
      </c>
      <c r="Y21" s="294">
        <v>4.4735426315629203</v>
      </c>
      <c r="Z21" s="294">
        <v>4.6821358550171102</v>
      </c>
      <c r="AA21" s="294">
        <v>4.4176216020245196</v>
      </c>
    </row>
    <row r="22" spans="2:29" ht="17.25" customHeight="1">
      <c r="B22" s="295" t="s">
        <v>314</v>
      </c>
      <c r="C22" s="296">
        <v>12</v>
      </c>
      <c r="D22" s="293" t="s">
        <v>344</v>
      </c>
      <c r="E22" s="294">
        <v>2.2107475745884502</v>
      </c>
      <c r="F22" s="294">
        <v>2.70663572357557</v>
      </c>
      <c r="G22" s="294">
        <v>2.1225561139490901</v>
      </c>
      <c r="H22" s="294">
        <v>1.8886444010161101</v>
      </c>
      <c r="I22" s="294">
        <v>2.1080446119465601</v>
      </c>
      <c r="J22" s="294">
        <v>2.0701021701842</v>
      </c>
      <c r="K22" s="294">
        <v>1.9303056291125</v>
      </c>
      <c r="L22" s="294">
        <v>1.9857611784434599</v>
      </c>
      <c r="M22" s="294">
        <v>2.01272053439647</v>
      </c>
      <c r="N22" s="294">
        <v>2.3775974753567901</v>
      </c>
      <c r="O22" s="294">
        <v>2.2978238261200499</v>
      </c>
      <c r="P22" s="294">
        <v>2.3602590963175798</v>
      </c>
      <c r="Q22" s="294">
        <v>2.3476300974250499</v>
      </c>
      <c r="R22" s="294">
        <v>2.5335208324099399</v>
      </c>
      <c r="S22" s="294">
        <v>2.7698847536998699</v>
      </c>
      <c r="T22" s="294">
        <v>2.9003528129115499</v>
      </c>
      <c r="U22" s="294">
        <v>2.9483956296447298</v>
      </c>
      <c r="V22" s="294">
        <v>2.94133728859364</v>
      </c>
      <c r="W22" s="294">
        <v>3.1612455535286501</v>
      </c>
      <c r="X22" s="294">
        <v>3.2159076663503399</v>
      </c>
      <c r="Y22" s="294">
        <v>3.3627514829728602</v>
      </c>
      <c r="Z22" s="294">
        <v>3.6567971754409498</v>
      </c>
      <c r="AA22" s="294">
        <v>3.9516701534699799</v>
      </c>
    </row>
    <row r="23" spans="2:29" ht="17.25" customHeight="1">
      <c r="B23" s="295" t="s">
        <v>345</v>
      </c>
      <c r="C23" s="296" t="s">
        <v>808</v>
      </c>
      <c r="D23" s="293" t="s">
        <v>345</v>
      </c>
      <c r="E23" s="294">
        <v>1.76762672945345</v>
      </c>
      <c r="F23" s="294">
        <v>1.2761140032104801</v>
      </c>
      <c r="G23" s="294">
        <v>1.6001461049131001</v>
      </c>
      <c r="H23" s="294">
        <v>2.1340763681147399</v>
      </c>
      <c r="I23" s="294">
        <v>2.5174154993850801</v>
      </c>
      <c r="J23" s="294">
        <v>2.2829442911477398</v>
      </c>
      <c r="K23" s="294">
        <v>1.9857241012678499</v>
      </c>
      <c r="L23" s="294">
        <v>1.91932907298653</v>
      </c>
      <c r="M23" s="294">
        <v>1.9632292074631399</v>
      </c>
      <c r="N23" s="294">
        <v>2.5547277198088101</v>
      </c>
      <c r="O23" s="294">
        <v>2.7415939657958899</v>
      </c>
      <c r="P23" s="294">
        <v>2.7756841740704798</v>
      </c>
      <c r="Q23" s="294">
        <v>3.0542620961746199</v>
      </c>
      <c r="R23" s="294">
        <v>3.69526296208248</v>
      </c>
      <c r="S23" s="294">
        <v>3.4764789364040798</v>
      </c>
      <c r="T23" s="294">
        <v>3.4328491111748098</v>
      </c>
      <c r="U23" s="294">
        <v>3.6031288481067798</v>
      </c>
      <c r="V23" s="294">
        <v>3.4388610610069601</v>
      </c>
      <c r="W23" s="294">
        <v>2.9164159555018001</v>
      </c>
      <c r="X23" s="294">
        <v>3.0565354654018302</v>
      </c>
      <c r="Y23" s="294">
        <v>3.3657647107221198</v>
      </c>
      <c r="Z23" s="294">
        <v>3.3672157005181802</v>
      </c>
      <c r="AA23" s="294">
        <v>3.79304264190948</v>
      </c>
    </row>
    <row r="24" spans="2:29" ht="17.25" customHeight="1">
      <c r="B24" s="295" t="s">
        <v>325</v>
      </c>
      <c r="C24" s="292" t="s">
        <v>814</v>
      </c>
      <c r="D24" s="293" t="s">
        <v>347</v>
      </c>
      <c r="E24" s="294">
        <v>4.3980860909398203</v>
      </c>
      <c r="F24" s="294">
        <v>4.8116814400308403</v>
      </c>
      <c r="G24" s="294">
        <v>4.1712103241808904</v>
      </c>
      <c r="H24" s="294">
        <v>4.5425911873027802</v>
      </c>
      <c r="I24" s="294">
        <v>4.7035422216515004</v>
      </c>
      <c r="J24" s="294">
        <v>4.5418002833917503</v>
      </c>
      <c r="K24" s="294">
        <v>4.2980661210078601</v>
      </c>
      <c r="L24" s="294">
        <v>5.0014683357888403</v>
      </c>
      <c r="M24" s="294">
        <v>5.6995772089418404</v>
      </c>
      <c r="N24" s="294">
        <v>5.47884589493313</v>
      </c>
      <c r="O24" s="294">
        <v>5.9255826321777896</v>
      </c>
      <c r="P24" s="294">
        <v>5.6808136365039097</v>
      </c>
      <c r="Q24" s="294">
        <v>5.6585408848181604</v>
      </c>
      <c r="R24" s="294">
        <v>5.6037510560254198</v>
      </c>
      <c r="S24" s="294">
        <v>5.5343914356206998</v>
      </c>
      <c r="T24" s="294">
        <v>5.1062153917745201</v>
      </c>
      <c r="U24" s="294">
        <v>4.77524252323827</v>
      </c>
      <c r="V24" s="294">
        <v>4.6592358889594196</v>
      </c>
      <c r="W24" s="294">
        <v>4.1502218103230799</v>
      </c>
      <c r="X24" s="294">
        <v>3.86257751044828</v>
      </c>
      <c r="Y24" s="294">
        <v>3.7470128174373998</v>
      </c>
      <c r="Z24" s="294">
        <v>3.4933233147531602</v>
      </c>
      <c r="AA24" s="294">
        <v>3.7796341335439601</v>
      </c>
    </row>
    <row r="25" spans="2:29" ht="17.25" customHeight="1">
      <c r="B25" s="295" t="s">
        <v>829</v>
      </c>
      <c r="C25" s="296">
        <v>210</v>
      </c>
      <c r="D25" s="293" t="s">
        <v>348</v>
      </c>
      <c r="E25" s="294">
        <v>0.55977760423344602</v>
      </c>
      <c r="F25" s="294">
        <v>0.98472425297477195</v>
      </c>
      <c r="G25" s="294">
        <v>0.99533972046817298</v>
      </c>
      <c r="H25" s="294">
        <v>1.0902336047441701</v>
      </c>
      <c r="I25" s="294">
        <v>1.0048116161359399</v>
      </c>
      <c r="J25" s="294">
        <v>0.89850100678648703</v>
      </c>
      <c r="K25" s="294">
        <v>0.91534514925373101</v>
      </c>
      <c r="L25" s="294">
        <v>0.94550891028375195</v>
      </c>
      <c r="M25" s="294">
        <v>0.86469752340126804</v>
      </c>
      <c r="N25" s="294">
        <v>1.01256752021605</v>
      </c>
      <c r="O25" s="294">
        <v>1.06367289613219</v>
      </c>
      <c r="P25" s="294">
        <v>1.0228406639943199</v>
      </c>
      <c r="Q25" s="294">
        <v>0.97225309016754902</v>
      </c>
      <c r="R25" s="294">
        <v>0.94923422207358399</v>
      </c>
      <c r="S25" s="294">
        <v>0.93398439114671605</v>
      </c>
      <c r="T25" s="294">
        <v>1.0129003508208601</v>
      </c>
      <c r="U25" s="294">
        <v>0.98000368112756497</v>
      </c>
      <c r="V25" s="294">
        <v>0.99126092776831598</v>
      </c>
      <c r="W25" s="294">
        <v>1.0936576884446501</v>
      </c>
      <c r="X25" s="294">
        <v>1.25914697476849</v>
      </c>
      <c r="Y25" s="294">
        <v>1.3759017645012901</v>
      </c>
      <c r="Z25" s="294">
        <v>1.2953447168001899</v>
      </c>
      <c r="AA25" s="294">
        <v>1.2678481009535001</v>
      </c>
    </row>
    <row r="26" spans="2:29" ht="17.25" customHeight="1">
      <c r="B26" s="295" t="s">
        <v>308</v>
      </c>
      <c r="C26" s="296">
        <v>216</v>
      </c>
      <c r="D26" s="293" t="s">
        <v>349</v>
      </c>
      <c r="E26" s="294">
        <v>2.8558079719013598</v>
      </c>
      <c r="F26" s="294">
        <v>6.9527325434459204</v>
      </c>
      <c r="G26" s="294">
        <v>9.7225599364613497</v>
      </c>
      <c r="H26" s="294">
        <v>11.091610680245999</v>
      </c>
      <c r="I26" s="294">
        <v>9.0168462583931799</v>
      </c>
      <c r="J26" s="294">
        <v>8.1502722052352894</v>
      </c>
      <c r="K26" s="294">
        <v>7.3096588629433503</v>
      </c>
      <c r="L26" s="294">
        <v>8.3282888393442001</v>
      </c>
      <c r="M26" s="294">
        <v>7.1156553536048204</v>
      </c>
      <c r="N26" s="294">
        <v>5.8539813519874899</v>
      </c>
      <c r="O26" s="294">
        <v>5.4575894818644501</v>
      </c>
      <c r="P26" s="294">
        <v>5.5599408837941402</v>
      </c>
      <c r="Q26" s="294">
        <v>5.5241768139862897</v>
      </c>
      <c r="R26" s="294">
        <v>5.2123131556927298</v>
      </c>
      <c r="S26" s="294">
        <v>5.7504921380146596</v>
      </c>
      <c r="T26" s="294">
        <v>6.11208378743894</v>
      </c>
      <c r="U26" s="294">
        <v>6.3721016866441103</v>
      </c>
      <c r="V26" s="294">
        <v>6.17829781350361</v>
      </c>
      <c r="W26" s="294">
        <v>5.3350835712219098</v>
      </c>
      <c r="X26" s="294">
        <v>5.2962853728949799</v>
      </c>
      <c r="Y26" s="294">
        <v>5.6091448256628702</v>
      </c>
      <c r="Z26" s="294">
        <v>4.6017628250324796</v>
      </c>
      <c r="AA26" s="294">
        <v>5.9739106974837703</v>
      </c>
    </row>
    <row r="27" spans="2:29" ht="17.25" customHeight="1">
      <c r="B27" s="291" t="s">
        <v>350</v>
      </c>
      <c r="C27" s="224" t="s">
        <v>807</v>
      </c>
      <c r="D27" s="177" t="s">
        <v>350</v>
      </c>
      <c r="E27" s="294">
        <v>5.3769926839408004</v>
      </c>
      <c r="F27" s="294">
        <v>4.4819782652096798</v>
      </c>
      <c r="G27" s="294">
        <v>4.9521708153312503</v>
      </c>
      <c r="H27" s="294">
        <v>6.0213358804346901</v>
      </c>
      <c r="I27" s="294">
        <v>6.8325293863659704</v>
      </c>
      <c r="J27" s="294">
        <v>5.7290625699157296</v>
      </c>
      <c r="K27" s="294">
        <v>5.2586111779810603</v>
      </c>
      <c r="L27" s="294">
        <v>4.48460172090196</v>
      </c>
      <c r="M27" s="294">
        <v>4.6725085840811502</v>
      </c>
      <c r="N27" s="294">
        <v>4.9910908618072698</v>
      </c>
      <c r="O27" s="294">
        <v>4.8877756322626098</v>
      </c>
      <c r="P27" s="294">
        <v>5.0460002263149404</v>
      </c>
      <c r="Q27" s="294">
        <v>5.3457433570156097</v>
      </c>
      <c r="R27" s="294">
        <v>5.8715416426584603</v>
      </c>
      <c r="S27" s="294">
        <v>6.5624254125892199</v>
      </c>
      <c r="T27" s="294">
        <v>6.3098351155919996</v>
      </c>
      <c r="U27" s="294">
        <v>6.4670718358621597</v>
      </c>
      <c r="V27" s="294">
        <v>6.5061779992835298</v>
      </c>
      <c r="W27" s="294">
        <v>7.1385124678531602</v>
      </c>
      <c r="X27" s="294">
        <v>6.8751578369808204</v>
      </c>
      <c r="Y27" s="294">
        <v>6.615253022978</v>
      </c>
      <c r="Z27" s="294">
        <v>6.9211424251332003</v>
      </c>
      <c r="AA27" s="294">
        <v>7.8546024223060202</v>
      </c>
      <c r="AC27" s="3" t="s">
        <v>819</v>
      </c>
    </row>
    <row r="28" spans="2:29" ht="17.25" customHeight="1">
      <c r="E28" s="300"/>
      <c r="F28" s="300"/>
      <c r="G28" s="300"/>
      <c r="H28" s="300"/>
      <c r="I28" s="300"/>
      <c r="J28" s="300"/>
      <c r="K28" s="300"/>
      <c r="L28" s="300"/>
      <c r="M28" s="300"/>
      <c r="N28" s="300"/>
      <c r="O28" s="300"/>
      <c r="P28" s="300"/>
      <c r="Q28" s="300"/>
      <c r="R28" s="300"/>
      <c r="S28" s="300"/>
      <c r="T28" s="300"/>
      <c r="U28" s="300"/>
      <c r="V28" s="300"/>
      <c r="W28" s="300"/>
      <c r="X28" s="300"/>
      <c r="Y28" s="300"/>
      <c r="Z28" s="300"/>
      <c r="AA28" s="300"/>
    </row>
    <row r="29" spans="2:29" ht="17.25" customHeight="1">
      <c r="B29" s="299"/>
      <c r="D29" s="299"/>
      <c r="E29" s="301"/>
      <c r="F29" s="301"/>
      <c r="G29" s="301"/>
      <c r="H29" s="301"/>
      <c r="I29" s="301"/>
      <c r="J29" s="301"/>
      <c r="K29" s="301"/>
      <c r="L29" s="301"/>
      <c r="M29" s="301"/>
      <c r="N29" s="301"/>
      <c r="O29" s="301"/>
      <c r="P29" s="301"/>
      <c r="Q29" s="301"/>
      <c r="R29" s="301"/>
      <c r="S29" s="301"/>
      <c r="T29" s="301"/>
      <c r="U29" s="301"/>
      <c r="V29" s="301"/>
      <c r="W29" s="301"/>
      <c r="X29" s="301"/>
      <c r="Y29" s="301"/>
      <c r="Z29" s="301"/>
      <c r="AA29" s="301"/>
    </row>
    <row r="30" spans="2:29" ht="17.25" customHeight="1">
      <c r="D30" s="299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1"/>
      <c r="T30" s="301"/>
      <c r="U30" s="301"/>
      <c r="V30" s="301"/>
      <c r="W30" s="301"/>
      <c r="X30" s="301"/>
      <c r="Y30" s="301"/>
      <c r="Z30" s="301"/>
      <c r="AA30" s="301"/>
    </row>
    <row r="31" spans="2:29" ht="17.25" customHeight="1">
      <c r="B31" s="177" t="s">
        <v>831</v>
      </c>
      <c r="D31" s="299"/>
      <c r="E31" s="301"/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S31" s="301"/>
      <c r="T31" s="301"/>
      <c r="U31" s="301"/>
      <c r="V31" s="301"/>
      <c r="W31" s="301"/>
      <c r="X31" s="301"/>
      <c r="Y31" s="301"/>
      <c r="Z31" s="301"/>
      <c r="AA31" s="301"/>
    </row>
    <row r="32" spans="2:29" ht="17.25" customHeight="1">
      <c r="B32" s="287" t="s">
        <v>812</v>
      </c>
      <c r="C32" s="288" t="s">
        <v>810</v>
      </c>
      <c r="D32" s="289" t="s">
        <v>811</v>
      </c>
      <c r="E32" s="290">
        <v>1951</v>
      </c>
      <c r="F32" s="290">
        <v>1952</v>
      </c>
      <c r="G32" s="290">
        <v>1953</v>
      </c>
      <c r="H32" s="290">
        <v>1954</v>
      </c>
      <c r="I32" s="290">
        <v>1955</v>
      </c>
      <c r="J32" s="290">
        <v>1956</v>
      </c>
      <c r="K32" s="290">
        <v>1957</v>
      </c>
      <c r="L32" s="290">
        <v>1958</v>
      </c>
      <c r="M32" s="290">
        <v>1959</v>
      </c>
      <c r="N32" s="290">
        <v>1960</v>
      </c>
      <c r="O32" s="290">
        <v>1961</v>
      </c>
      <c r="P32" s="290">
        <v>1962</v>
      </c>
      <c r="Q32" s="290">
        <v>1963</v>
      </c>
      <c r="R32" s="290">
        <v>1964</v>
      </c>
      <c r="S32" s="290">
        <v>1965</v>
      </c>
      <c r="T32" s="290">
        <v>1966</v>
      </c>
      <c r="U32" s="290">
        <v>1967</v>
      </c>
      <c r="V32" s="290">
        <v>1968</v>
      </c>
      <c r="W32" s="290">
        <v>1969</v>
      </c>
      <c r="X32" s="290">
        <v>1970</v>
      </c>
      <c r="Y32" s="290">
        <v>1971</v>
      </c>
      <c r="Z32" s="290">
        <v>1972</v>
      </c>
      <c r="AA32" s="290">
        <v>1973</v>
      </c>
    </row>
    <row r="33" spans="2:27" ht="17.25" customHeight="1">
      <c r="B33" s="291" t="s">
        <v>809</v>
      </c>
      <c r="C33" s="292" t="s">
        <v>806</v>
      </c>
      <c r="D33" s="293" t="s">
        <v>334</v>
      </c>
      <c r="E33" s="294">
        <v>3.6294829599902001</v>
      </c>
      <c r="F33" s="294">
        <v>4.5339082325957998</v>
      </c>
      <c r="G33" s="294">
        <v>4.6419415529726598</v>
      </c>
      <c r="H33" s="294">
        <v>5.0535311678591297</v>
      </c>
      <c r="I33" s="294">
        <v>6.7076078053708601</v>
      </c>
      <c r="J33" s="294">
        <v>7.5786976927977596</v>
      </c>
      <c r="K33" s="294">
        <v>8.3549433233188406</v>
      </c>
      <c r="L33" s="294">
        <v>7.1969621583323704</v>
      </c>
      <c r="M33" s="294">
        <v>5.54132494600786</v>
      </c>
      <c r="N33" s="294">
        <v>6.2303560677528997</v>
      </c>
      <c r="O33" s="294">
        <v>5.9500481614105798</v>
      </c>
      <c r="P33" s="294">
        <v>5.5241660966897497</v>
      </c>
      <c r="Q33" s="294">
        <v>4.30734843889869</v>
      </c>
      <c r="R33" s="294">
        <v>4.1798722177626004</v>
      </c>
      <c r="S33" s="294">
        <v>5.6985986131856698</v>
      </c>
      <c r="T33" s="294">
        <v>5.0556003665437199</v>
      </c>
      <c r="U33" s="294">
        <v>2.2020109420751099</v>
      </c>
      <c r="V33" s="294">
        <v>5.0366267782792402</v>
      </c>
      <c r="W33" s="294">
        <v>4.4933870996554601</v>
      </c>
      <c r="X33" s="294">
        <v>4.4876273846876202</v>
      </c>
      <c r="Y33" s="294">
        <v>3.91873750065447</v>
      </c>
      <c r="Z33" s="294">
        <v>3.5037975728299098</v>
      </c>
      <c r="AA33" s="294">
        <v>3.55254111089641</v>
      </c>
    </row>
    <row r="34" spans="2:27" ht="17.25" customHeight="1">
      <c r="B34" s="295" t="s">
        <v>316</v>
      </c>
      <c r="C34" s="296">
        <v>53</v>
      </c>
      <c r="D34" s="293" t="s">
        <v>316</v>
      </c>
      <c r="E34" s="294">
        <v>10.317987653172599</v>
      </c>
      <c r="F34" s="294">
        <v>8.10085947165717</v>
      </c>
      <c r="G34" s="294">
        <v>6.7083981738444098</v>
      </c>
      <c r="H34" s="294">
        <v>6.08368061955907</v>
      </c>
      <c r="I34" s="294">
        <v>6.6222793439032097</v>
      </c>
      <c r="J34" s="294">
        <v>6.8028596082352903</v>
      </c>
      <c r="K34" s="294">
        <v>6.9553825207773796</v>
      </c>
      <c r="L34" s="294">
        <v>4.7860833257042303</v>
      </c>
      <c r="M34" s="294">
        <v>3.6147542579815002</v>
      </c>
      <c r="N34" s="294">
        <v>3.14817611528097</v>
      </c>
      <c r="O34" s="294">
        <v>2.7086197895603701</v>
      </c>
      <c r="P34" s="294">
        <v>2.4500157321554998</v>
      </c>
      <c r="Q34" s="294">
        <v>2.13049931727417</v>
      </c>
      <c r="R34" s="294">
        <v>2.2576956538285602</v>
      </c>
      <c r="S34" s="294">
        <v>2.1163707932807001</v>
      </c>
      <c r="T34" s="294">
        <v>1.7817392309115301</v>
      </c>
      <c r="U34" s="294">
        <v>1.6859600022571899</v>
      </c>
      <c r="V34" s="294">
        <v>1.42955236365225</v>
      </c>
      <c r="W34" s="294">
        <v>1.3013362285616199</v>
      </c>
      <c r="X34" s="294">
        <v>1.38043275236605</v>
      </c>
      <c r="Y34" s="294">
        <v>1.61708908802713</v>
      </c>
      <c r="Z34" s="294">
        <v>1.28764476309206</v>
      </c>
      <c r="AA34" s="294">
        <v>0.98508361478183204</v>
      </c>
    </row>
    <row r="35" spans="2:27" ht="17.25" customHeight="1">
      <c r="B35" s="295" t="s">
        <v>317</v>
      </c>
      <c r="C35" s="296">
        <v>54</v>
      </c>
      <c r="D35" s="293" t="s">
        <v>317</v>
      </c>
      <c r="E35" s="294">
        <v>7.5886034737079902</v>
      </c>
      <c r="F35" s="294">
        <v>9.5478354275505009</v>
      </c>
      <c r="G35" s="294">
        <v>10.9232848059677</v>
      </c>
      <c r="H35" s="294">
        <v>12.597421084084001</v>
      </c>
      <c r="I35" s="294">
        <v>11.986642496170299</v>
      </c>
      <c r="J35" s="294">
        <v>11.9099941130457</v>
      </c>
      <c r="K35" s="294">
        <v>13.1976135950864</v>
      </c>
      <c r="L35" s="294">
        <v>13.8189057082924</v>
      </c>
      <c r="M35" s="294">
        <v>12.8323419931329</v>
      </c>
      <c r="N35" s="294">
        <v>9.7907965658969491</v>
      </c>
      <c r="O35" s="294">
        <v>9.6597022570912507</v>
      </c>
      <c r="P35" s="294">
        <v>9.6122545433698896</v>
      </c>
      <c r="Q35" s="294">
        <v>8.8213397555260098</v>
      </c>
      <c r="R35" s="294">
        <v>10.821818210783199</v>
      </c>
      <c r="S35" s="294">
        <v>12.616362986595099</v>
      </c>
      <c r="T35" s="294">
        <v>12.0676063720665</v>
      </c>
      <c r="U35" s="294">
        <v>16.597515576732601</v>
      </c>
      <c r="V35" s="294">
        <v>13.8826257670244</v>
      </c>
      <c r="W35" s="294">
        <v>12.4931131016662</v>
      </c>
      <c r="X35" s="294">
        <v>11.9420092294458</v>
      </c>
      <c r="Y35" s="294">
        <v>14.356318955501999</v>
      </c>
      <c r="Z35" s="294">
        <v>12.6985958003417</v>
      </c>
      <c r="AA35" s="294">
        <v>12.2264802896678</v>
      </c>
    </row>
    <row r="36" spans="2:27" ht="17.25" customHeight="1">
      <c r="B36" s="297" t="s">
        <v>304</v>
      </c>
      <c r="C36" s="298" t="s">
        <v>318</v>
      </c>
      <c r="D36" s="299" t="s">
        <v>335</v>
      </c>
      <c r="E36" s="294">
        <v>36.934909687431301</v>
      </c>
      <c r="F36" s="294">
        <v>30.390057366616102</v>
      </c>
      <c r="G36" s="294">
        <v>29.005292572285299</v>
      </c>
      <c r="H36" s="294">
        <v>25.355557027863998</v>
      </c>
      <c r="I36" s="294">
        <v>25.369520626355801</v>
      </c>
      <c r="J36" s="294">
        <v>23.817720135803199</v>
      </c>
      <c r="K36" s="294">
        <v>22.7576495880237</v>
      </c>
      <c r="L36" s="294">
        <v>22.964273915241399</v>
      </c>
      <c r="M36" s="294">
        <v>23.016919833247801</v>
      </c>
      <c r="N36" s="294">
        <v>22.9912142819895</v>
      </c>
      <c r="O36" s="294">
        <v>22.846584461388801</v>
      </c>
      <c r="P36" s="294">
        <v>19.9079794390899</v>
      </c>
      <c r="Q36" s="294">
        <v>19.271395506870299</v>
      </c>
      <c r="R36" s="294">
        <v>19.4809499323386</v>
      </c>
      <c r="S36" s="294">
        <v>22.1072976897415</v>
      </c>
      <c r="T36" s="294">
        <v>21.7056939158335</v>
      </c>
      <c r="U36" s="294">
        <v>18.404254862768699</v>
      </c>
      <c r="V36" s="294">
        <v>17.848570822175201</v>
      </c>
      <c r="W36" s="294">
        <v>16.451265949105501</v>
      </c>
      <c r="X36" s="294">
        <v>14.624370466458901</v>
      </c>
      <c r="Y36" s="294">
        <v>15.2362385149549</v>
      </c>
      <c r="Z36" s="294">
        <v>15.746864290879801</v>
      </c>
      <c r="AA36" s="294">
        <v>15.284843139267201</v>
      </c>
    </row>
    <row r="37" spans="2:27" ht="17.25" customHeight="1">
      <c r="B37" s="295" t="s">
        <v>320</v>
      </c>
      <c r="C37" s="298" t="s">
        <v>319</v>
      </c>
      <c r="D37" s="293" t="s">
        <v>821</v>
      </c>
      <c r="E37" s="294">
        <v>8.7082637513861005</v>
      </c>
      <c r="F37" s="294">
        <v>8.7879709590925508</v>
      </c>
      <c r="G37" s="294">
        <v>8.3721274606891303</v>
      </c>
      <c r="H37" s="294">
        <v>7.6254937062092996</v>
      </c>
      <c r="I37" s="294">
        <v>7.7732104036992196</v>
      </c>
      <c r="J37" s="294">
        <v>9.1416639113569804</v>
      </c>
      <c r="K37" s="294">
        <v>8.9229731978052307</v>
      </c>
      <c r="L37" s="294">
        <v>10.615678399560601</v>
      </c>
      <c r="M37" s="294">
        <v>10.605685668132301</v>
      </c>
      <c r="N37" s="294">
        <v>10.222768371415199</v>
      </c>
      <c r="O37" s="294">
        <v>6.9101820329752499</v>
      </c>
      <c r="P37" s="294">
        <v>7.5264164157579403</v>
      </c>
      <c r="Q37" s="294">
        <v>10.4660150246371</v>
      </c>
      <c r="R37" s="294">
        <v>10.818056786008601</v>
      </c>
      <c r="S37" s="294">
        <v>10.499536803318399</v>
      </c>
      <c r="T37" s="294">
        <v>10.501003440500799</v>
      </c>
      <c r="U37" s="294">
        <v>10.4273936655556</v>
      </c>
      <c r="V37" s="294">
        <v>9.96814859204604</v>
      </c>
      <c r="W37" s="294">
        <v>9.9544934577839399</v>
      </c>
      <c r="X37" s="294">
        <v>9.4928474365411297</v>
      </c>
      <c r="Y37" s="294">
        <v>10.790812732134301</v>
      </c>
      <c r="Z37" s="294">
        <v>11.3724937028783</v>
      </c>
      <c r="AA37" s="294">
        <v>12.2836791305283</v>
      </c>
    </row>
    <row r="38" spans="2:27" ht="17.25" customHeight="1">
      <c r="B38" s="295" t="s">
        <v>336</v>
      </c>
      <c r="C38" s="296">
        <v>4</v>
      </c>
      <c r="D38" s="293" t="s">
        <v>313</v>
      </c>
      <c r="E38" s="294">
        <v>4.4146331019595202</v>
      </c>
      <c r="F38" s="294">
        <v>4.7038021995788304</v>
      </c>
      <c r="G38" s="294">
        <v>4.5981783397215299</v>
      </c>
      <c r="H38" s="294">
        <v>4.6106797320194497</v>
      </c>
      <c r="I38" s="294">
        <v>4.1602050715555299</v>
      </c>
      <c r="J38" s="294">
        <v>3.7619553559188099</v>
      </c>
      <c r="K38" s="294">
        <v>3.81928444437863</v>
      </c>
      <c r="L38" s="294">
        <v>3.4935477707767002</v>
      </c>
      <c r="M38" s="294">
        <v>3.6001252019213501</v>
      </c>
      <c r="N38" s="294">
        <v>3.4305814502360499</v>
      </c>
      <c r="O38" s="294">
        <v>3.2590446638872801</v>
      </c>
      <c r="P38" s="294">
        <v>3.4896324963192602</v>
      </c>
      <c r="Q38" s="294">
        <v>3.6434469144060899</v>
      </c>
      <c r="R38" s="294">
        <v>3.9469072680462101</v>
      </c>
      <c r="S38" s="294">
        <v>3.5867166641511798</v>
      </c>
      <c r="T38" s="294">
        <v>4.0953924618107402</v>
      </c>
      <c r="U38" s="294">
        <v>3.77159713442899</v>
      </c>
      <c r="V38" s="294">
        <v>3.7336997571739801</v>
      </c>
      <c r="W38" s="294">
        <v>4.224645450843</v>
      </c>
      <c r="X38" s="294">
        <v>4.3231432723234899</v>
      </c>
      <c r="Y38" s="294">
        <v>3.6801974787936902</v>
      </c>
      <c r="Z38" s="294">
        <v>4.0650843246428696</v>
      </c>
      <c r="AA38" s="294">
        <v>4.9035986884946796</v>
      </c>
    </row>
    <row r="39" spans="2:27" ht="17.25" customHeight="1">
      <c r="B39" s="295" t="s">
        <v>322</v>
      </c>
      <c r="C39" s="292" t="s">
        <v>815</v>
      </c>
      <c r="D39" s="293" t="s">
        <v>337</v>
      </c>
      <c r="E39" s="294">
        <v>0.35259775063897297</v>
      </c>
      <c r="F39" s="294">
        <v>0.557567337610825</v>
      </c>
      <c r="G39" s="294">
        <v>0.589811765296962</v>
      </c>
      <c r="H39" s="294">
        <v>0.68674443516598604</v>
      </c>
      <c r="I39" s="294">
        <v>0.58762159010709103</v>
      </c>
      <c r="J39" s="294">
        <v>0.94876736853140697</v>
      </c>
      <c r="K39" s="294">
        <v>0.51868331354534802</v>
      </c>
      <c r="L39" s="294">
        <v>0.61298167821646199</v>
      </c>
      <c r="M39" s="294">
        <v>0.77443752941841404</v>
      </c>
      <c r="N39" s="294">
        <v>0.70702918391630498</v>
      </c>
      <c r="O39" s="294">
        <v>0.73489042972723195</v>
      </c>
      <c r="P39" s="294">
        <v>0.67549199641449498</v>
      </c>
      <c r="Q39" s="294">
        <v>0.78815889833476005</v>
      </c>
      <c r="R39" s="294">
        <v>0.97496130157687799</v>
      </c>
      <c r="S39" s="294">
        <v>1.01400172441012</v>
      </c>
      <c r="T39" s="294">
        <v>1.1767255564563399</v>
      </c>
      <c r="U39" s="294">
        <v>1.04371781075338</v>
      </c>
      <c r="V39" s="294">
        <v>1.1065906352803101</v>
      </c>
      <c r="W39" s="294">
        <v>1.21312224178678</v>
      </c>
      <c r="X39" s="294">
        <v>1.1589607534353401</v>
      </c>
      <c r="Y39" s="294">
        <v>1.1442441404564101</v>
      </c>
      <c r="Z39" s="294">
        <v>1.39559033831515</v>
      </c>
      <c r="AA39" s="294">
        <v>1.59719750334456</v>
      </c>
    </row>
    <row r="40" spans="2:27" ht="17.25" customHeight="1">
      <c r="B40" s="295" t="s">
        <v>323</v>
      </c>
      <c r="C40" s="296">
        <v>136</v>
      </c>
      <c r="D40" s="293" t="s">
        <v>338</v>
      </c>
      <c r="E40" s="294">
        <v>4.0604849843265296E-3</v>
      </c>
      <c r="F40" s="294">
        <v>6.5080350255594501E-3</v>
      </c>
      <c r="G40" s="294">
        <v>6.4785421429166398E-3</v>
      </c>
      <c r="H40" s="294">
        <v>6.2973985840036901E-3</v>
      </c>
      <c r="I40" s="294">
        <v>6.5501101126618898E-3</v>
      </c>
      <c r="J40" s="294">
        <v>5.4938186979347301E-3</v>
      </c>
      <c r="K40" s="294">
        <v>5.4006827508290504E-3</v>
      </c>
      <c r="L40" s="294">
        <v>5.9706007618486601E-3</v>
      </c>
      <c r="M40" s="294">
        <v>6.4595831953943202E-3</v>
      </c>
      <c r="N40" s="294">
        <v>7.3479565569845896E-3</v>
      </c>
      <c r="O40" s="294">
        <v>1.13969750222425E-2</v>
      </c>
      <c r="P40" s="294">
        <v>1.0699450840778699E-2</v>
      </c>
      <c r="Q40" s="294">
        <v>9.7198765533232905E-3</v>
      </c>
      <c r="R40" s="294">
        <v>1.2855222317905E-2</v>
      </c>
      <c r="S40" s="294">
        <v>1.6654262710585298E-2</v>
      </c>
      <c r="T40" s="294">
        <v>6.7200926476773002E-3</v>
      </c>
      <c r="U40" s="294">
        <v>1.8892387968139399E-2</v>
      </c>
      <c r="V40" s="294">
        <v>2.3127773928350699E-2</v>
      </c>
      <c r="W40" s="294">
        <v>2.7952421508636499E-2</v>
      </c>
      <c r="X40" s="294">
        <v>2.5254169615485499E-2</v>
      </c>
      <c r="Y40" s="294">
        <v>2.7907161032102001E-2</v>
      </c>
      <c r="Z40" s="294">
        <v>4.0876482139352001E-2</v>
      </c>
      <c r="AA40" s="294">
        <v>4.5167360541613903E-2</v>
      </c>
    </row>
    <row r="41" spans="2:27" ht="17.25" customHeight="1">
      <c r="B41" s="295" t="s">
        <v>306</v>
      </c>
      <c r="C41" s="296">
        <v>10</v>
      </c>
      <c r="D41" s="293" t="s">
        <v>822</v>
      </c>
      <c r="E41" s="294">
        <v>6.6335774053943899</v>
      </c>
      <c r="F41" s="294">
        <v>7.77093634867723</v>
      </c>
      <c r="G41" s="294">
        <v>7.4633466562128596</v>
      </c>
      <c r="H41" s="294">
        <v>8.2327990821541608</v>
      </c>
      <c r="I41" s="294">
        <v>7.8732913654206103</v>
      </c>
      <c r="J41" s="294">
        <v>8.3452114061756593</v>
      </c>
      <c r="K41" s="294">
        <v>8.2557275547189306</v>
      </c>
      <c r="L41" s="294">
        <v>7.7595420151175603</v>
      </c>
      <c r="M41" s="294">
        <v>9.1243987481707798</v>
      </c>
      <c r="N41" s="294">
        <v>10.9527556868782</v>
      </c>
      <c r="O41" s="294">
        <v>11.8166104170803</v>
      </c>
      <c r="P41" s="294">
        <v>11.824874558845799</v>
      </c>
      <c r="Q41" s="294">
        <v>10.753069719528501</v>
      </c>
      <c r="R41" s="294">
        <v>9.1330491171272303</v>
      </c>
      <c r="S41" s="294">
        <v>8.4656349697881303</v>
      </c>
      <c r="T41" s="294">
        <v>9.9009925016832891</v>
      </c>
      <c r="U41" s="294">
        <v>10.014912611568199</v>
      </c>
      <c r="V41" s="294">
        <v>9.0041792293238903</v>
      </c>
      <c r="W41" s="294">
        <v>10.393417159753801</v>
      </c>
      <c r="X41" s="294">
        <v>12.2774891314965</v>
      </c>
      <c r="Y41" s="294">
        <v>8.9283306504319295</v>
      </c>
      <c r="Z41" s="294">
        <v>8.6036990370279902</v>
      </c>
      <c r="AA41" s="294">
        <v>8.7129736894577601</v>
      </c>
    </row>
    <row r="42" spans="2:27" ht="17.25" customHeight="1">
      <c r="B42" s="295" t="s">
        <v>303</v>
      </c>
      <c r="C42" s="292" t="s">
        <v>813</v>
      </c>
      <c r="D42" s="293" t="s">
        <v>303</v>
      </c>
      <c r="E42" s="294">
        <v>5.1159895992522797</v>
      </c>
      <c r="F42" s="294">
        <v>7.7634007291739504</v>
      </c>
      <c r="G42" s="294">
        <v>8.4117920044212706</v>
      </c>
      <c r="H42" s="294">
        <v>8.6921155913749306</v>
      </c>
      <c r="I42" s="294">
        <v>7.3572489065446796</v>
      </c>
      <c r="J42" s="294">
        <v>6.6047293210648101</v>
      </c>
      <c r="K42" s="294">
        <v>6.5779009288303296</v>
      </c>
      <c r="L42" s="294">
        <v>6.6283619457789902</v>
      </c>
      <c r="M42" s="294">
        <v>7.2127420978161396</v>
      </c>
      <c r="N42" s="294">
        <v>7.4129030117140697</v>
      </c>
      <c r="O42" s="294">
        <v>9.3385955495425303</v>
      </c>
      <c r="P42" s="294">
        <v>10.835981117186501</v>
      </c>
      <c r="Q42" s="294">
        <v>11.053218658597601</v>
      </c>
      <c r="R42" s="294">
        <v>10.009438963581401</v>
      </c>
      <c r="S42" s="294">
        <v>6.85273034493407</v>
      </c>
      <c r="T42" s="294">
        <v>7.2879031425579903</v>
      </c>
      <c r="U42" s="294">
        <v>8.1135133868656197</v>
      </c>
      <c r="V42" s="294">
        <v>8.2734383290573508</v>
      </c>
      <c r="W42" s="294">
        <v>8.3259789548467502</v>
      </c>
      <c r="X42" s="294">
        <v>8.6323207103897204</v>
      </c>
      <c r="Y42" s="294">
        <v>9.0970168548740702</v>
      </c>
      <c r="Z42" s="294">
        <v>8.0906440438402907</v>
      </c>
      <c r="AA42" s="294">
        <v>7.7088320126133301</v>
      </c>
    </row>
    <row r="43" spans="2:27" ht="17.25" customHeight="1">
      <c r="B43" s="295" t="s">
        <v>324</v>
      </c>
      <c r="C43" s="296">
        <v>182</v>
      </c>
      <c r="D43" s="293" t="s">
        <v>339</v>
      </c>
      <c r="E43" s="294">
        <v>0.16101668637847599</v>
      </c>
      <c r="F43" s="294">
        <v>0.24552418454321101</v>
      </c>
      <c r="G43" s="294">
        <v>0.45045700165136698</v>
      </c>
      <c r="H43" s="294">
        <v>0.58027904035517297</v>
      </c>
      <c r="I43" s="294">
        <v>0.67365817158692098</v>
      </c>
      <c r="J43" s="294">
        <v>0.63834141109489295</v>
      </c>
      <c r="K43" s="294">
        <v>0.47025138436049402</v>
      </c>
      <c r="L43" s="294">
        <v>0.46610489947498501</v>
      </c>
      <c r="M43" s="294">
        <v>0.50707728083845405</v>
      </c>
      <c r="N43" s="294">
        <v>0.596098742991506</v>
      </c>
      <c r="O43" s="294">
        <v>0.64831018399374496</v>
      </c>
      <c r="P43" s="294">
        <v>0.83899545629987604</v>
      </c>
      <c r="Q43" s="294">
        <v>0.96301056410513297</v>
      </c>
      <c r="R43" s="294">
        <v>1.4826651420358199</v>
      </c>
      <c r="S43" s="294">
        <v>1.3787907964380699</v>
      </c>
      <c r="T43" s="294">
        <v>0.68018537748907104</v>
      </c>
      <c r="U43" s="294">
        <v>0.72266271461010201</v>
      </c>
      <c r="V43" s="294">
        <v>0.78712460283276198</v>
      </c>
      <c r="W43" s="294">
        <v>1.0226216698224</v>
      </c>
      <c r="X43" s="294">
        <v>1.1554692948710299</v>
      </c>
      <c r="Y43" s="294">
        <v>0.98675718788806999</v>
      </c>
      <c r="Z43" s="294">
        <v>1.09113347656704</v>
      </c>
      <c r="AA43" s="294">
        <v>0.91596423962985996</v>
      </c>
    </row>
    <row r="44" spans="2:27" ht="17.25" customHeight="1">
      <c r="B44" s="295" t="s">
        <v>326</v>
      </c>
      <c r="C44" s="296">
        <v>183</v>
      </c>
      <c r="D44" s="293" t="s">
        <v>340</v>
      </c>
      <c r="E44" s="294">
        <v>0.275596189936199</v>
      </c>
      <c r="F44" s="294">
        <v>0.551949875799289</v>
      </c>
      <c r="G44" s="294">
        <v>0.58848961383922405</v>
      </c>
      <c r="H44" s="294">
        <v>0.65447026742296699</v>
      </c>
      <c r="I44" s="294">
        <v>0.68758453182645396</v>
      </c>
      <c r="J44" s="294">
        <v>0.65381482706063598</v>
      </c>
      <c r="K44" s="294">
        <v>0.67987627210033397</v>
      </c>
      <c r="L44" s="294">
        <v>0.88827612834403402</v>
      </c>
      <c r="M44" s="294">
        <v>0.69934487477195495</v>
      </c>
      <c r="N44" s="294">
        <v>0.82188756475175095</v>
      </c>
      <c r="O44" s="294">
        <v>1.0814258718685901</v>
      </c>
      <c r="P44" s="294">
        <v>1.3026383260669501</v>
      </c>
      <c r="Q44" s="294">
        <v>1.4359525924693499</v>
      </c>
      <c r="R44" s="294">
        <v>1.4510027958449101</v>
      </c>
      <c r="S44" s="294">
        <v>1.1723256463502001</v>
      </c>
      <c r="T44" s="294">
        <v>1.2670734687195599</v>
      </c>
      <c r="U44" s="294">
        <v>1.2350671760516501</v>
      </c>
      <c r="V44" s="294">
        <v>1.3083890459871299</v>
      </c>
      <c r="W44" s="294">
        <v>1.4623935832035599</v>
      </c>
      <c r="X44" s="294">
        <v>1.5091883194217599</v>
      </c>
      <c r="Y44" s="294">
        <v>1.3904962825154801</v>
      </c>
      <c r="Z44" s="294">
        <v>1.44744192466685</v>
      </c>
      <c r="AA44" s="294">
        <v>1.57134091526158</v>
      </c>
    </row>
    <row r="45" spans="2:27" ht="17.25" customHeight="1">
      <c r="B45" s="295" t="s">
        <v>329</v>
      </c>
      <c r="C45" s="296" t="s">
        <v>327</v>
      </c>
      <c r="D45" s="293" t="s">
        <v>341</v>
      </c>
      <c r="E45" s="294">
        <v>1.19555443338516</v>
      </c>
      <c r="F45" s="294">
        <v>1.5820690618975799</v>
      </c>
      <c r="G45" s="294">
        <v>1.59689453065606</v>
      </c>
      <c r="H45" s="294">
        <v>1.6236136703403701</v>
      </c>
      <c r="I45" s="294">
        <v>1.5857167472743301</v>
      </c>
      <c r="J45" s="294">
        <v>1.3627190471198301</v>
      </c>
      <c r="K45" s="294">
        <v>1.24350720337839</v>
      </c>
      <c r="L45" s="294">
        <v>1.37512886546644</v>
      </c>
      <c r="M45" s="294">
        <v>1.7195790441621801</v>
      </c>
      <c r="N45" s="294">
        <v>1.68586503733913</v>
      </c>
      <c r="O45" s="294">
        <v>2.1718283934186799</v>
      </c>
      <c r="P45" s="294">
        <v>2.4075613679551702</v>
      </c>
      <c r="Q45" s="294">
        <v>2.26551646712623</v>
      </c>
      <c r="R45" s="294">
        <v>2.4238842507817102</v>
      </c>
      <c r="S45" s="294">
        <v>2.1976687501843202</v>
      </c>
      <c r="T45" s="294">
        <v>2.4449190406171701</v>
      </c>
      <c r="U45" s="294">
        <v>2.79465442769924</v>
      </c>
      <c r="V45" s="294">
        <v>2.7931078609462099</v>
      </c>
      <c r="W45" s="294">
        <v>2.75234321615293</v>
      </c>
      <c r="X45" s="294">
        <v>2.9130331221607801</v>
      </c>
      <c r="Y45" s="294">
        <v>3.0510481711358901</v>
      </c>
      <c r="Z45" s="294">
        <v>3.2214065405395398</v>
      </c>
      <c r="AA45" s="294">
        <v>3.1411532408105098</v>
      </c>
    </row>
    <row r="46" spans="2:27" ht="17.25" customHeight="1">
      <c r="B46" s="295" t="s">
        <v>307</v>
      </c>
      <c r="C46" s="296" t="s">
        <v>328</v>
      </c>
      <c r="D46" s="293" t="s">
        <v>342</v>
      </c>
      <c r="E46" s="294">
        <v>1.47107679632164</v>
      </c>
      <c r="F46" s="294">
        <v>1.9556302723646899</v>
      </c>
      <c r="G46" s="294">
        <v>2.35402456292978</v>
      </c>
      <c r="H46" s="294">
        <v>1.8804294563442701</v>
      </c>
      <c r="I46" s="294">
        <v>1.6625477685958201</v>
      </c>
      <c r="J46" s="294">
        <v>1.77384821334968</v>
      </c>
      <c r="K46" s="294">
        <v>2.23596976662953</v>
      </c>
      <c r="L46" s="294">
        <v>1.7109254033140799</v>
      </c>
      <c r="M46" s="294">
        <v>1.7830349496698701</v>
      </c>
      <c r="N46" s="294">
        <v>3.1908416694828201</v>
      </c>
      <c r="O46" s="294">
        <v>3.80021715526602</v>
      </c>
      <c r="P46" s="294">
        <v>4.7987169112878201</v>
      </c>
      <c r="Q46" s="294">
        <v>5.6153085084573497</v>
      </c>
      <c r="R46" s="294">
        <v>4.0160732318427197</v>
      </c>
      <c r="S46" s="294">
        <v>3.8565460793957298</v>
      </c>
      <c r="T46" s="294">
        <v>3.5143284508749102</v>
      </c>
      <c r="U46" s="294">
        <v>4.1997200956598304</v>
      </c>
      <c r="V46" s="294">
        <v>5.2214929118522804</v>
      </c>
      <c r="W46" s="294">
        <v>5.8225600845332597</v>
      </c>
      <c r="X46" s="294">
        <v>6.4508980973907004</v>
      </c>
      <c r="Y46" s="294">
        <v>6.6650811167473503</v>
      </c>
      <c r="Z46" s="294">
        <v>7.4182899489123999</v>
      </c>
      <c r="AA46" s="294">
        <v>6.6066448657722603</v>
      </c>
    </row>
    <row r="47" spans="2:27" ht="17.25" customHeight="1">
      <c r="B47" s="295" t="s">
        <v>321</v>
      </c>
      <c r="C47" s="296" t="s">
        <v>331</v>
      </c>
      <c r="D47" s="293" t="s">
        <v>343</v>
      </c>
      <c r="E47" s="294">
        <v>0.82723153180688602</v>
      </c>
      <c r="F47" s="294">
        <v>1.3136639963171399</v>
      </c>
      <c r="G47" s="294">
        <v>1.3131608278254701</v>
      </c>
      <c r="H47" s="294">
        <v>1.41022369540533</v>
      </c>
      <c r="I47" s="294">
        <v>1.3648423134752901</v>
      </c>
      <c r="J47" s="294">
        <v>1.1998197624250999</v>
      </c>
      <c r="K47" s="294">
        <v>1.1948575047277801</v>
      </c>
      <c r="L47" s="294">
        <v>1.33298637508906</v>
      </c>
      <c r="M47" s="294">
        <v>1.3267793895598901</v>
      </c>
      <c r="N47" s="294">
        <v>1.4080310117628301</v>
      </c>
      <c r="O47" s="294">
        <v>1.6110788401065701</v>
      </c>
      <c r="P47" s="294">
        <v>1.9263766824886399</v>
      </c>
      <c r="Q47" s="294">
        <v>2.23612339064948</v>
      </c>
      <c r="R47" s="294">
        <v>1.9457850359016899</v>
      </c>
      <c r="S47" s="294">
        <v>1.5110707476549601</v>
      </c>
      <c r="T47" s="294">
        <v>1.5262263749076199</v>
      </c>
      <c r="U47" s="294">
        <v>1.6654176240734899</v>
      </c>
      <c r="V47" s="294">
        <v>1.76426524841289</v>
      </c>
      <c r="W47" s="294">
        <v>1.8375086540054399</v>
      </c>
      <c r="X47" s="294">
        <v>1.97132462939131</v>
      </c>
      <c r="Y47" s="294">
        <v>2.0419126947563</v>
      </c>
      <c r="Z47" s="294">
        <v>1.9169789398067101</v>
      </c>
      <c r="AA47" s="294">
        <v>1.7975228833886401</v>
      </c>
    </row>
    <row r="48" spans="2:27" ht="17.25" customHeight="1">
      <c r="B48" s="295" t="s">
        <v>314</v>
      </c>
      <c r="C48" s="296">
        <v>12</v>
      </c>
      <c r="D48" s="293" t="s">
        <v>344</v>
      </c>
      <c r="E48" s="294">
        <v>0.933690065395956</v>
      </c>
      <c r="F48" s="294">
        <v>1.3092796358788701</v>
      </c>
      <c r="G48" s="294">
        <v>1.5517430583743099</v>
      </c>
      <c r="H48" s="294">
        <v>1.5914706984011799</v>
      </c>
      <c r="I48" s="294">
        <v>1.58341535723474</v>
      </c>
      <c r="J48" s="294">
        <v>1.56059732425828</v>
      </c>
      <c r="K48" s="294">
        <v>1.42473495278322</v>
      </c>
      <c r="L48" s="294">
        <v>1.5595706740012201</v>
      </c>
      <c r="M48" s="294">
        <v>1.6449138619330601</v>
      </c>
      <c r="N48" s="294">
        <v>1.4735869744094701</v>
      </c>
      <c r="O48" s="294">
        <v>1.63316813846957</v>
      </c>
      <c r="P48" s="294">
        <v>1.6698276278841999</v>
      </c>
      <c r="Q48" s="294">
        <v>1.5953118785804901</v>
      </c>
      <c r="R48" s="294">
        <v>1.5914588221341699</v>
      </c>
      <c r="S48" s="294">
        <v>1.3501445971663499</v>
      </c>
      <c r="T48" s="294">
        <v>1.36841619923133</v>
      </c>
      <c r="U48" s="294">
        <v>1.34058405033658</v>
      </c>
      <c r="V48" s="294">
        <v>1.25656223275093</v>
      </c>
      <c r="W48" s="294">
        <v>1.28249565388039</v>
      </c>
      <c r="X48" s="294">
        <v>1.2799837036707</v>
      </c>
      <c r="Y48" s="294">
        <v>1.1706553725378599</v>
      </c>
      <c r="Z48" s="294">
        <v>1.18324786419047</v>
      </c>
      <c r="AA48" s="294">
        <v>1.25631583375477</v>
      </c>
    </row>
    <row r="49" spans="2:27" ht="17.25" customHeight="1">
      <c r="B49" s="295" t="s">
        <v>345</v>
      </c>
      <c r="C49" s="296" t="s">
        <v>808</v>
      </c>
      <c r="D49" s="293" t="s">
        <v>345</v>
      </c>
      <c r="E49" s="294">
        <v>0.335248405705941</v>
      </c>
      <c r="F49" s="294">
        <v>0.46213899244656897</v>
      </c>
      <c r="G49" s="294">
        <v>0.47187585526672399</v>
      </c>
      <c r="H49" s="294">
        <v>0.544528183810569</v>
      </c>
      <c r="I49" s="294">
        <v>0.61417609056382905</v>
      </c>
      <c r="J49" s="294">
        <v>0.65371402304783</v>
      </c>
      <c r="K49" s="294">
        <v>0.62621787573725896</v>
      </c>
      <c r="L49" s="294">
        <v>0.75493271132941397</v>
      </c>
      <c r="M49" s="294">
        <v>1.0683960617441199</v>
      </c>
      <c r="N49" s="294">
        <v>1.1488208392111301</v>
      </c>
      <c r="O49" s="294">
        <v>1.0679149418019001</v>
      </c>
      <c r="P49" s="294">
        <v>1.1140109705036001</v>
      </c>
      <c r="Q49" s="294">
        <v>1.0676796277754199</v>
      </c>
      <c r="R49" s="294">
        <v>1.2054481361476499</v>
      </c>
      <c r="S49" s="294">
        <v>1.2816843011021299</v>
      </c>
      <c r="T49" s="294">
        <v>1.38766179789732</v>
      </c>
      <c r="U49" s="294">
        <v>1.5270164447924801</v>
      </c>
      <c r="V49" s="294">
        <v>1.72582819902994</v>
      </c>
      <c r="W49" s="294">
        <v>1.8796236357451199</v>
      </c>
      <c r="X49" s="294">
        <v>1.99452247985236</v>
      </c>
      <c r="Y49" s="294">
        <v>2.0217580844346799</v>
      </c>
      <c r="Z49" s="294">
        <v>2.1685080502033598</v>
      </c>
      <c r="AA49" s="294">
        <v>2.2262738067831802</v>
      </c>
    </row>
    <row r="50" spans="2:27" ht="17.25" customHeight="1">
      <c r="B50" s="295" t="s">
        <v>325</v>
      </c>
      <c r="C50" s="292" t="s">
        <v>814</v>
      </c>
      <c r="D50" s="293" t="s">
        <v>347</v>
      </c>
      <c r="E50" s="294">
        <v>2.9187504337336199</v>
      </c>
      <c r="F50" s="294">
        <v>2.9297803572431702</v>
      </c>
      <c r="G50" s="294">
        <v>3.2458157211741199</v>
      </c>
      <c r="H50" s="294">
        <v>3.9690666533721601</v>
      </c>
      <c r="I50" s="294">
        <v>4.3254920843984603</v>
      </c>
      <c r="J50" s="294">
        <v>4.6052313250485897</v>
      </c>
      <c r="K50" s="294">
        <v>3.9949808493531802</v>
      </c>
      <c r="L50" s="294">
        <v>4.7353829742348701</v>
      </c>
      <c r="M50" s="294">
        <v>5.2609980341018501</v>
      </c>
      <c r="N50" s="294">
        <v>5.6212544891951204</v>
      </c>
      <c r="O50" s="294">
        <v>5.44364869866153</v>
      </c>
      <c r="P50" s="294">
        <v>5.1309282552947097</v>
      </c>
      <c r="Q50" s="294">
        <v>4.6165805813844401</v>
      </c>
      <c r="R50" s="294">
        <v>5.1990413234550896</v>
      </c>
      <c r="S50" s="294">
        <v>5.3620003504334397</v>
      </c>
      <c r="T50" s="294">
        <v>5.4162640055597597</v>
      </c>
      <c r="U50" s="294">
        <v>5.4793205076293896</v>
      </c>
      <c r="V50" s="294">
        <v>5.9434165433809598</v>
      </c>
      <c r="W50" s="294">
        <v>6.1936525769755102</v>
      </c>
      <c r="X50" s="294">
        <v>6.1320936584830896</v>
      </c>
      <c r="Y50" s="294">
        <v>6.0292102364396598</v>
      </c>
      <c r="Z50" s="294">
        <v>6.2604787119888101</v>
      </c>
      <c r="AA50" s="294">
        <v>6.0244309316292002</v>
      </c>
    </row>
    <row r="51" spans="2:27" ht="17.25" customHeight="1">
      <c r="B51" s="295" t="s">
        <v>829</v>
      </c>
      <c r="C51" s="296">
        <v>210</v>
      </c>
      <c r="D51" s="293" t="s">
        <v>348</v>
      </c>
      <c r="E51" s="294">
        <v>0.93907943637515301</v>
      </c>
      <c r="F51" s="294">
        <v>0.84179720414815296</v>
      </c>
      <c r="G51" s="294">
        <v>0.82832788827291304</v>
      </c>
      <c r="H51" s="294">
        <v>0.86425235775259002</v>
      </c>
      <c r="I51" s="294">
        <v>0.90308905553313201</v>
      </c>
      <c r="J51" s="294">
        <v>1.02951138278913</v>
      </c>
      <c r="K51" s="294">
        <v>0.79503276559381797</v>
      </c>
      <c r="L51" s="294">
        <v>1.19700594273796</v>
      </c>
      <c r="M51" s="294">
        <v>1.04232024428624</v>
      </c>
      <c r="N51" s="294">
        <v>0.75484169386313604</v>
      </c>
      <c r="O51" s="294">
        <v>0.74775798217169998</v>
      </c>
      <c r="P51" s="294">
        <v>0.72861939305846102</v>
      </c>
      <c r="Q51" s="294">
        <v>0.74378278070812498</v>
      </c>
      <c r="R51" s="294">
        <v>0.80023205778256501</v>
      </c>
      <c r="S51" s="294">
        <v>0.91201605054568702</v>
      </c>
      <c r="T51" s="294">
        <v>0.95580251066394695</v>
      </c>
      <c r="U51" s="294">
        <v>0.95626832932880701</v>
      </c>
      <c r="V51" s="294">
        <v>1.07729857612814</v>
      </c>
      <c r="W51" s="294">
        <v>1.0725247745203501</v>
      </c>
      <c r="X51" s="294">
        <v>1.0870002930254801</v>
      </c>
      <c r="Y51" s="294">
        <v>1.0182424492480799</v>
      </c>
      <c r="Z51" s="294">
        <v>1.0721627332243</v>
      </c>
      <c r="AA51" s="294">
        <v>1.2000846888010199</v>
      </c>
    </row>
    <row r="52" spans="2:27" ht="17.25" customHeight="1">
      <c r="B52" s="295" t="s">
        <v>308</v>
      </c>
      <c r="C52" s="296">
        <v>216</v>
      </c>
      <c r="D52" s="293" t="s">
        <v>349</v>
      </c>
      <c r="E52" s="294">
        <v>2.1020761628859899</v>
      </c>
      <c r="F52" s="294">
        <v>1.6874307236797901</v>
      </c>
      <c r="G52" s="294">
        <v>1.44960685826404</v>
      </c>
      <c r="H52" s="294">
        <v>1.5668714851824199</v>
      </c>
      <c r="I52" s="294">
        <v>1.4296352945897299</v>
      </c>
      <c r="J52" s="294">
        <v>1.3943715071409599</v>
      </c>
      <c r="K52" s="294">
        <v>1.5651527043047799</v>
      </c>
      <c r="L52" s="294">
        <v>1.41946057612317</v>
      </c>
      <c r="M52" s="294">
        <v>1.4424344269186</v>
      </c>
      <c r="N52" s="294">
        <v>1.86397679535636</v>
      </c>
      <c r="O52" s="294">
        <v>1.9139871520552501</v>
      </c>
      <c r="P52" s="294">
        <v>1.72665360012744</v>
      </c>
      <c r="Q52" s="294">
        <v>1.5580240552089</v>
      </c>
      <c r="R52" s="294">
        <v>1.25116051017311</v>
      </c>
      <c r="S52" s="294">
        <v>1.0951045141725999</v>
      </c>
      <c r="T52" s="294">
        <v>1.12929290251815</v>
      </c>
      <c r="U52" s="294">
        <v>1.23193219464209</v>
      </c>
      <c r="V52" s="294">
        <v>1.20766930716555</v>
      </c>
      <c r="W52" s="294">
        <v>0.88671506869420103</v>
      </c>
      <c r="X52" s="294">
        <v>0.78489273725210595</v>
      </c>
      <c r="Y52" s="294">
        <v>0.93831132666863304</v>
      </c>
      <c r="Z52" s="294">
        <v>1.1089924792075601</v>
      </c>
      <c r="AA52" s="294">
        <v>0.96378197749583105</v>
      </c>
    </row>
    <row r="53" spans="2:27" ht="17.25" customHeight="1">
      <c r="B53" s="291" t="s">
        <v>350</v>
      </c>
      <c r="C53" s="224" t="s">
        <v>807</v>
      </c>
      <c r="D53" s="177" t="s">
        <v>350</v>
      </c>
      <c r="E53" s="294">
        <v>5.14035250915824</v>
      </c>
      <c r="F53" s="294">
        <v>4.9578895881030398</v>
      </c>
      <c r="G53" s="294">
        <v>5.42888610061837</v>
      </c>
      <c r="H53" s="294">
        <v>6.3709994299542299</v>
      </c>
      <c r="I53" s="294">
        <v>6.7256648656814404</v>
      </c>
      <c r="J53" s="294">
        <v>6.5984290702644302</v>
      </c>
      <c r="K53" s="294">
        <v>6.4030320478256604</v>
      </c>
      <c r="L53" s="294">
        <v>6.6783159721531202</v>
      </c>
      <c r="M53" s="294">
        <v>7.1730346599385699</v>
      </c>
      <c r="N53" s="294">
        <v>6.5408326284487197</v>
      </c>
      <c r="O53" s="294">
        <v>6.6456006450932996</v>
      </c>
      <c r="P53" s="294">
        <v>6.4981595623633996</v>
      </c>
      <c r="Q53" s="294">
        <v>6.6589218916662496</v>
      </c>
      <c r="R53" s="294">
        <v>6.9976440205294104</v>
      </c>
      <c r="S53" s="294">
        <v>6.9087433144411499</v>
      </c>
      <c r="T53" s="294">
        <v>6.7304527905091396</v>
      </c>
      <c r="U53" s="294">
        <v>6.5675880542028402</v>
      </c>
      <c r="V53" s="294">
        <v>6.6082854235722301</v>
      </c>
      <c r="W53" s="294">
        <v>6.9088490169550996</v>
      </c>
      <c r="X53" s="294">
        <v>6.3771597777119</v>
      </c>
      <c r="Y53" s="294">
        <v>5.8896340007669696</v>
      </c>
      <c r="Z53" s="294">
        <v>6.3060689747055898</v>
      </c>
      <c r="AA53" s="294">
        <v>6.9960900770797503</v>
      </c>
    </row>
    <row r="54" spans="2:27" ht="17.25" customHeight="1">
      <c r="E54" s="300"/>
      <c r="F54" s="300"/>
      <c r="G54" s="300"/>
      <c r="H54" s="300"/>
      <c r="I54" s="300"/>
      <c r="J54" s="300"/>
      <c r="K54" s="300"/>
      <c r="L54" s="300"/>
      <c r="M54" s="300"/>
      <c r="N54" s="300"/>
      <c r="O54" s="300"/>
      <c r="P54" s="300"/>
      <c r="Q54" s="300"/>
      <c r="R54" s="300"/>
      <c r="S54" s="300"/>
      <c r="T54" s="300"/>
      <c r="U54" s="300"/>
      <c r="V54" s="300"/>
      <c r="W54" s="300"/>
      <c r="X54" s="300"/>
      <c r="Y54" s="300"/>
      <c r="Z54" s="300"/>
      <c r="AA54" s="300"/>
    </row>
    <row r="55" spans="2:27" ht="17.25" customHeight="1">
      <c r="B55" s="299" t="s">
        <v>819</v>
      </c>
      <c r="D55" s="299"/>
      <c r="E55" s="302"/>
      <c r="F55" s="302"/>
      <c r="G55" s="302"/>
      <c r="H55" s="302"/>
      <c r="I55" s="302"/>
      <c r="J55" s="302"/>
      <c r="K55" s="302"/>
      <c r="L55" s="302"/>
      <c r="M55" s="302"/>
      <c r="N55" s="302"/>
      <c r="O55" s="302"/>
      <c r="P55" s="302"/>
      <c r="Q55" s="302"/>
      <c r="R55" s="302"/>
      <c r="S55" s="302"/>
      <c r="T55" s="302"/>
      <c r="U55" s="302"/>
      <c r="V55" s="302"/>
      <c r="W55" s="302"/>
      <c r="X55" s="302"/>
      <c r="Y55" s="302"/>
      <c r="Z55" s="302"/>
      <c r="AA55" s="302"/>
    </row>
    <row r="56" spans="2:27">
      <c r="B56" s="3"/>
    </row>
    <row r="57" spans="2:27">
      <c r="B57" s="177" t="s">
        <v>816</v>
      </c>
    </row>
    <row r="58" spans="2:27" s="227" customFormat="1">
      <c r="B58" s="303" t="s">
        <v>101</v>
      </c>
      <c r="C58" s="303"/>
      <c r="D58" s="303"/>
    </row>
    <row r="59" spans="2:27" s="227" customFormat="1" ht="17.25" customHeight="1">
      <c r="B59" s="295" t="s">
        <v>309</v>
      </c>
      <c r="C59" s="304">
        <v>14</v>
      </c>
      <c r="D59" s="295" t="s">
        <v>309</v>
      </c>
      <c r="E59" s="305">
        <v>1.5833653872305</v>
      </c>
      <c r="F59" s="305">
        <v>1.0627359247210399</v>
      </c>
      <c r="G59" s="305">
        <v>1.2399805051874699</v>
      </c>
      <c r="H59" s="305">
        <v>1.32990334101956</v>
      </c>
      <c r="I59" s="305">
        <v>1.53078856898589</v>
      </c>
      <c r="J59" s="305">
        <v>1.32612424491013</v>
      </c>
      <c r="K59" s="305">
        <v>1.20842360776761</v>
      </c>
      <c r="L59" s="305">
        <v>1.0282696547455199</v>
      </c>
      <c r="M59" s="305">
        <v>0.92753667768732095</v>
      </c>
      <c r="N59" s="305">
        <v>1.2846437857719599</v>
      </c>
      <c r="O59" s="305">
        <v>1.3739108241707401</v>
      </c>
      <c r="P59" s="305">
        <v>1.27000401194669</v>
      </c>
      <c r="Q59" s="305">
        <v>1.57562322513718</v>
      </c>
      <c r="R59" s="305">
        <v>1.7492213281542801</v>
      </c>
      <c r="S59" s="305">
        <v>1.3934095063863501</v>
      </c>
      <c r="T59" s="305">
        <v>1.3412309029130001</v>
      </c>
      <c r="U59" s="305">
        <v>1.4804127055166001</v>
      </c>
      <c r="V59" s="305">
        <v>1.37631745991842</v>
      </c>
      <c r="W59" s="305">
        <v>1.1849708893133699</v>
      </c>
      <c r="X59" s="305">
        <v>1.27429932492707</v>
      </c>
      <c r="Y59" s="305">
        <v>1.46509116883852</v>
      </c>
      <c r="Z59" s="305">
        <v>1.4784402490972099</v>
      </c>
      <c r="AA59" s="305">
        <v>1.47162812832104</v>
      </c>
    </row>
    <row r="60" spans="2:27" s="227" customFormat="1" ht="17.25" customHeight="1">
      <c r="B60" s="295" t="s">
        <v>330</v>
      </c>
      <c r="C60" s="304">
        <v>216</v>
      </c>
      <c r="D60" s="295" t="s">
        <v>330</v>
      </c>
      <c r="E60" s="305">
        <v>0.18426134222294799</v>
      </c>
      <c r="F60" s="305">
        <v>0.21337807848943599</v>
      </c>
      <c r="G60" s="305">
        <v>0.360165599725629</v>
      </c>
      <c r="H60" s="305">
        <v>0.80417302709518101</v>
      </c>
      <c r="I60" s="305">
        <v>0.98662693039919303</v>
      </c>
      <c r="J60" s="305">
        <v>0.95682004623760197</v>
      </c>
      <c r="K60" s="305">
        <v>0.777300493500241</v>
      </c>
      <c r="L60" s="305">
        <v>0.89105941824101398</v>
      </c>
      <c r="M60" s="305">
        <v>1.0356925297758199</v>
      </c>
      <c r="N60" s="305">
        <v>1.2700839340368499</v>
      </c>
      <c r="O60" s="305">
        <v>1.36768314162514</v>
      </c>
      <c r="P60" s="305">
        <v>1.5056801621237901</v>
      </c>
      <c r="Q60" s="305">
        <v>1.4786388710374401</v>
      </c>
      <c r="R60" s="305">
        <v>1.9460416339282001</v>
      </c>
      <c r="S60" s="305">
        <v>2.0830694300177299</v>
      </c>
      <c r="T60" s="305">
        <v>2.09161820826181</v>
      </c>
      <c r="U60" s="305">
        <v>2.1227161425901899</v>
      </c>
      <c r="V60" s="305">
        <v>2.0625436010885299</v>
      </c>
      <c r="W60" s="305">
        <v>1.73144506618843</v>
      </c>
      <c r="X60" s="305">
        <v>1.78223614047476</v>
      </c>
      <c r="Y60" s="305">
        <v>1.9006735418836</v>
      </c>
      <c r="Z60" s="305">
        <v>1.88877545142097</v>
      </c>
      <c r="AA60" s="305">
        <v>2.3214145135884299</v>
      </c>
    </row>
    <row r="61" spans="2:27" s="227" customFormat="1" ht="17.25" customHeight="1">
      <c r="B61" s="295" t="s">
        <v>332</v>
      </c>
      <c r="C61" s="306" t="s">
        <v>333</v>
      </c>
      <c r="D61" s="295" t="s">
        <v>332</v>
      </c>
      <c r="E61" s="305">
        <v>2.0693218949486898</v>
      </c>
      <c r="F61" s="305">
        <v>1.0568504287756899</v>
      </c>
      <c r="G61" s="305">
        <v>0.60501874623721497</v>
      </c>
      <c r="H61" s="305">
        <v>0.79176958108581896</v>
      </c>
      <c r="I61" s="305">
        <v>0.85821374676058404</v>
      </c>
      <c r="J61" s="305">
        <v>0.884629726303229</v>
      </c>
      <c r="K61" s="305">
        <v>0.83597887578237795</v>
      </c>
      <c r="L61" s="305">
        <v>0.80202797971275297</v>
      </c>
      <c r="M61" s="305">
        <v>0.94500420484026304</v>
      </c>
      <c r="N61" s="305">
        <v>1.0923835749084601</v>
      </c>
      <c r="O61" s="305">
        <v>1.1501345255843101</v>
      </c>
      <c r="P61" s="305">
        <v>1.2156541359055499</v>
      </c>
      <c r="Q61" s="305">
        <v>1.3366656975629001</v>
      </c>
      <c r="R61" s="305">
        <v>1.4264166858060801</v>
      </c>
      <c r="S61" s="305">
        <v>1.56457441895713</v>
      </c>
      <c r="T61" s="305">
        <v>1.7179285573276699</v>
      </c>
      <c r="U61" s="305">
        <v>1.87334825029682</v>
      </c>
      <c r="V61" s="305">
        <v>1.93024768560708</v>
      </c>
      <c r="W61" s="305">
        <v>2.1265990552480298</v>
      </c>
      <c r="X61" s="305">
        <v>2.0908184146475102</v>
      </c>
      <c r="Y61" s="305">
        <v>1.96927255660087</v>
      </c>
      <c r="Z61" s="305">
        <v>1.89117961476611</v>
      </c>
      <c r="AA61" s="305">
        <v>1.88898819118297</v>
      </c>
    </row>
    <row r="62" spans="2:27" s="227" customFormat="1" ht="17.25" customHeight="1">
      <c r="B62" s="295" t="s">
        <v>305</v>
      </c>
      <c r="C62" s="304">
        <v>6</v>
      </c>
      <c r="D62" s="295" t="s">
        <v>305</v>
      </c>
      <c r="E62" s="305">
        <v>1.24903352643378</v>
      </c>
      <c r="F62" s="305">
        <v>1.34847098277396</v>
      </c>
      <c r="G62" s="305">
        <v>1.0882480045955101</v>
      </c>
      <c r="H62" s="305">
        <v>1.0238214528830201</v>
      </c>
      <c r="I62" s="305">
        <v>1.22656136211053</v>
      </c>
      <c r="J62" s="305">
        <v>1.14057722425237</v>
      </c>
      <c r="K62" s="305">
        <v>1.01213940378751</v>
      </c>
      <c r="L62" s="305">
        <v>1.0162249552514599</v>
      </c>
      <c r="M62" s="305">
        <v>1.07260503998581</v>
      </c>
      <c r="N62" s="305">
        <v>1.1751817679080701</v>
      </c>
      <c r="O62" s="305">
        <v>1.17974467265696</v>
      </c>
      <c r="P62" s="305">
        <v>1.1790665537378</v>
      </c>
      <c r="Q62" s="305">
        <v>1.1751624939721601</v>
      </c>
      <c r="R62" s="305">
        <v>1.23179909124731</v>
      </c>
      <c r="S62" s="305">
        <v>1.33505076055269</v>
      </c>
      <c r="T62" s="305">
        <v>1.4117098189002599</v>
      </c>
      <c r="U62" s="305">
        <v>1.4032781893559501</v>
      </c>
      <c r="V62" s="305">
        <v>1.5059894540358101</v>
      </c>
      <c r="W62" s="305">
        <v>1.6103261670977</v>
      </c>
      <c r="X62" s="305">
        <v>1.4538019862781</v>
      </c>
      <c r="Y62" s="305">
        <v>1.4015462559843801</v>
      </c>
      <c r="Z62" s="305">
        <v>1.51915383066904</v>
      </c>
      <c r="AA62" s="305">
        <v>1.71130039631048</v>
      </c>
    </row>
    <row r="63" spans="2:27" s="227" customFormat="1" ht="17.25" customHeight="1">
      <c r="B63" s="307" t="s">
        <v>315</v>
      </c>
      <c r="C63" s="304">
        <v>15</v>
      </c>
      <c r="D63" s="307" t="s">
        <v>315</v>
      </c>
      <c r="E63" s="305">
        <v>2.0586372625583298</v>
      </c>
      <c r="F63" s="305">
        <v>2.0766568536600301</v>
      </c>
      <c r="G63" s="305">
        <v>3.2589040644985201</v>
      </c>
      <c r="H63" s="305">
        <v>4.2057448464658496</v>
      </c>
      <c r="I63" s="305">
        <v>4.7477542774948596</v>
      </c>
      <c r="J63" s="305">
        <v>3.7038556193601302</v>
      </c>
      <c r="K63" s="305">
        <v>3.41049289841117</v>
      </c>
      <c r="L63" s="305">
        <v>2.6663487859377502</v>
      </c>
      <c r="M63" s="305">
        <v>2.6548993392550799</v>
      </c>
      <c r="N63" s="305">
        <v>2.7235255189907401</v>
      </c>
      <c r="O63" s="305">
        <v>2.5578964340213299</v>
      </c>
      <c r="P63" s="305">
        <v>2.65127953667159</v>
      </c>
      <c r="Q63" s="305">
        <v>2.8339151654805499</v>
      </c>
      <c r="R63" s="305">
        <v>3.2133258656050701</v>
      </c>
      <c r="S63" s="305">
        <v>3.6628002330794098</v>
      </c>
      <c r="T63" s="305">
        <v>3.18019673936407</v>
      </c>
      <c r="U63" s="305">
        <v>3.1904453962093902</v>
      </c>
      <c r="V63" s="305">
        <v>3.0699408596406301</v>
      </c>
      <c r="W63" s="305">
        <v>3.4015872455074199</v>
      </c>
      <c r="X63" s="305">
        <v>3.3305374360552098</v>
      </c>
      <c r="Y63" s="305">
        <v>3.2444342103927499</v>
      </c>
      <c r="Z63" s="305">
        <v>3.51080897969804</v>
      </c>
      <c r="AA63" s="305">
        <v>4.25431383481257</v>
      </c>
    </row>
    <row r="64" spans="2:27" s="227" customFormat="1">
      <c r="B64" s="303"/>
      <c r="C64" s="303"/>
      <c r="D64" s="303"/>
    </row>
    <row r="65" spans="2:27" s="227" customFormat="1">
      <c r="B65" s="303" t="s">
        <v>102</v>
      </c>
      <c r="C65" s="303"/>
      <c r="D65" s="303"/>
    </row>
    <row r="66" spans="2:27" s="227" customFormat="1" ht="17.25" customHeight="1">
      <c r="B66" s="295" t="s">
        <v>309</v>
      </c>
      <c r="C66" s="304">
        <v>14</v>
      </c>
      <c r="D66" s="295" t="s">
        <v>309</v>
      </c>
      <c r="E66" s="305">
        <v>0.136136987474511</v>
      </c>
      <c r="F66" s="305">
        <v>0.20750355886757499</v>
      </c>
      <c r="G66" s="305">
        <v>0.19984319283711199</v>
      </c>
      <c r="H66" s="305">
        <v>0.22906787349313401</v>
      </c>
      <c r="I66" s="305">
        <v>0.21945819377468101</v>
      </c>
      <c r="J66" s="305">
        <v>0.214964557309097</v>
      </c>
      <c r="K66" s="305">
        <v>0.182839243451454</v>
      </c>
      <c r="L66" s="305">
        <v>0.23474411995335001</v>
      </c>
      <c r="M66" s="305">
        <v>0.28973130508753903</v>
      </c>
      <c r="N66" s="305">
        <v>0.31115379171489099</v>
      </c>
      <c r="O66" s="305">
        <v>0.35015061163765998</v>
      </c>
      <c r="P66" s="305">
        <v>0.37487705538431998</v>
      </c>
      <c r="Q66" s="305">
        <v>0.37623137890243502</v>
      </c>
      <c r="R66" s="305">
        <v>0.42942195309105002</v>
      </c>
      <c r="S66" s="305">
        <v>0.44532804560492301</v>
      </c>
      <c r="T66" s="305">
        <v>0.45028354124242198</v>
      </c>
      <c r="U66" s="305">
        <v>0.48280363697443301</v>
      </c>
      <c r="V66" s="305">
        <v>0.52382379195615403</v>
      </c>
      <c r="W66" s="305">
        <v>0.53707204360731997</v>
      </c>
      <c r="X66" s="305">
        <v>0.54024430785154098</v>
      </c>
      <c r="Y66" s="305">
        <v>0.60214172552169998</v>
      </c>
      <c r="Z66" s="305">
        <v>0.61450800270980099</v>
      </c>
      <c r="AA66" s="305">
        <v>0.62576641361726904</v>
      </c>
    </row>
    <row r="67" spans="2:27" s="227" customFormat="1" ht="17.25" customHeight="1">
      <c r="B67" s="295" t="s">
        <v>330</v>
      </c>
      <c r="C67" s="304">
        <v>216</v>
      </c>
      <c r="D67" s="295" t="s">
        <v>330</v>
      </c>
      <c r="E67" s="305">
        <v>0.19911141823143</v>
      </c>
      <c r="F67" s="305">
        <v>0.25463543357899499</v>
      </c>
      <c r="G67" s="305">
        <v>0.27203266242961199</v>
      </c>
      <c r="H67" s="305">
        <v>0.31546031031743499</v>
      </c>
      <c r="I67" s="305">
        <v>0.39471789678914798</v>
      </c>
      <c r="J67" s="305">
        <v>0.43874946573873203</v>
      </c>
      <c r="K67" s="305">
        <v>0.44337863228580399</v>
      </c>
      <c r="L67" s="305">
        <v>0.52018859137606399</v>
      </c>
      <c r="M67" s="305">
        <v>0.77866475665657697</v>
      </c>
      <c r="N67" s="305">
        <v>0.83766704749624299</v>
      </c>
      <c r="O67" s="305">
        <v>0.71776433016423902</v>
      </c>
      <c r="P67" s="305">
        <v>0.73913391511927495</v>
      </c>
      <c r="Q67" s="305">
        <v>0.69144824887298195</v>
      </c>
      <c r="R67" s="305">
        <v>0.77602618305659599</v>
      </c>
      <c r="S67" s="305">
        <v>0.83635625549720805</v>
      </c>
      <c r="T67" s="305">
        <v>0.93737825665489805</v>
      </c>
      <c r="U67" s="305">
        <v>1.0442128078180499</v>
      </c>
      <c r="V67" s="305">
        <v>1.2020044070737901</v>
      </c>
      <c r="W67" s="305">
        <v>1.3425515921378</v>
      </c>
      <c r="X67" s="305">
        <v>1.45427817200082</v>
      </c>
      <c r="Y67" s="305">
        <v>1.41961635891298</v>
      </c>
      <c r="Z67" s="305">
        <v>1.55400004749356</v>
      </c>
      <c r="AA67" s="305">
        <v>1.60050739316591</v>
      </c>
    </row>
    <row r="68" spans="2:27" s="227" customFormat="1" ht="17.25" customHeight="1">
      <c r="B68" s="295" t="s">
        <v>332</v>
      </c>
      <c r="C68" s="306" t="s">
        <v>333</v>
      </c>
      <c r="D68" s="295" t="s">
        <v>332</v>
      </c>
      <c r="E68" s="305">
        <v>2.3665244758652202</v>
      </c>
      <c r="F68" s="305">
        <v>1.6990081754621</v>
      </c>
      <c r="G68" s="305">
        <v>1.5898871279300499</v>
      </c>
      <c r="H68" s="305">
        <v>1.90896454367804</v>
      </c>
      <c r="I68" s="305">
        <v>1.9991408143852201</v>
      </c>
      <c r="J68" s="305">
        <v>1.8794404167641099</v>
      </c>
      <c r="K68" s="305">
        <v>1.90252116065899</v>
      </c>
      <c r="L68" s="305">
        <v>2.0723457694313199</v>
      </c>
      <c r="M68" s="305">
        <v>2.2794254200747699</v>
      </c>
      <c r="N68" s="305">
        <v>2.2045901364010998</v>
      </c>
      <c r="O68" s="305">
        <v>2.39207799942647</v>
      </c>
      <c r="P68" s="305">
        <v>2.3557813095652298</v>
      </c>
      <c r="Q68" s="305">
        <v>2.4036745377859101</v>
      </c>
      <c r="R68" s="305">
        <v>2.67446151885447</v>
      </c>
      <c r="S68" s="305">
        <v>2.81578477141157</v>
      </c>
      <c r="T68" s="305">
        <v>2.5942544327877801</v>
      </c>
      <c r="U68" s="305">
        <v>2.6131225041835502</v>
      </c>
      <c r="V68" s="305">
        <v>2.5779665037422701</v>
      </c>
      <c r="W68" s="305">
        <v>2.6423584698214699</v>
      </c>
      <c r="X68" s="305">
        <v>2.5781851098502799</v>
      </c>
      <c r="Y68" s="305">
        <v>2.1663274883615702</v>
      </c>
      <c r="Z68" s="305">
        <v>2.2837288565818001</v>
      </c>
      <c r="AA68" s="305">
        <v>2.1928667251598801</v>
      </c>
    </row>
    <row r="69" spans="2:27" s="227" customFormat="1" ht="17.25" customHeight="1">
      <c r="B69" s="295" t="s">
        <v>305</v>
      </c>
      <c r="C69" s="304">
        <v>6</v>
      </c>
      <c r="D69" s="295" t="s">
        <v>305</v>
      </c>
      <c r="E69" s="305">
        <v>1.40500163157669</v>
      </c>
      <c r="F69" s="305">
        <v>1.9083613863895801</v>
      </c>
      <c r="G69" s="305">
        <v>2.3650645276018998</v>
      </c>
      <c r="H69" s="305">
        <v>2.7654763490044498</v>
      </c>
      <c r="I69" s="305">
        <v>2.9271911003476898</v>
      </c>
      <c r="J69" s="305">
        <v>2.7093598541970798</v>
      </c>
      <c r="K69" s="305">
        <v>2.4529552623120301</v>
      </c>
      <c r="L69" s="305">
        <v>2.7851857453897</v>
      </c>
      <c r="M69" s="305">
        <v>2.8718071966406402</v>
      </c>
      <c r="N69" s="305">
        <v>2.5793359208073099</v>
      </c>
      <c r="O69" s="305">
        <v>2.5985715791305499</v>
      </c>
      <c r="P69" s="305">
        <v>2.4925493515472299</v>
      </c>
      <c r="Q69" s="305">
        <v>2.3608052132494199</v>
      </c>
      <c r="R69" s="305">
        <v>2.25703187298598</v>
      </c>
      <c r="S69" s="305">
        <v>2.1007791072274302</v>
      </c>
      <c r="T69" s="305">
        <v>2.10743972123562</v>
      </c>
      <c r="U69" s="305">
        <v>2.0378534155292498</v>
      </c>
      <c r="V69" s="305">
        <v>2.0710281715637602</v>
      </c>
      <c r="W69" s="305">
        <v>2.02880603062891</v>
      </c>
      <c r="X69" s="305">
        <v>1.9268888576633001</v>
      </c>
      <c r="Y69" s="305">
        <v>1.7595864282048099</v>
      </c>
      <c r="Z69" s="305">
        <v>1.8128132829711801</v>
      </c>
      <c r="AA69" s="305">
        <v>2.3191171408222502</v>
      </c>
    </row>
    <row r="70" spans="2:27" s="227" customFormat="1" ht="17.25" customHeight="1">
      <c r="B70" s="307" t="s">
        <v>315</v>
      </c>
      <c r="C70" s="304">
        <v>15</v>
      </c>
      <c r="D70" s="307" t="s">
        <v>315</v>
      </c>
      <c r="E70" s="305">
        <v>1.3688264017163301</v>
      </c>
      <c r="F70" s="305">
        <v>1.3505200262513599</v>
      </c>
      <c r="G70" s="305">
        <v>1.47393444508642</v>
      </c>
      <c r="H70" s="305">
        <v>1.69655853727174</v>
      </c>
      <c r="I70" s="305">
        <v>1.7993329509485301</v>
      </c>
      <c r="J70" s="305">
        <v>2.0096287993032398</v>
      </c>
      <c r="K70" s="305">
        <v>2.04755562485464</v>
      </c>
      <c r="L70" s="305">
        <v>1.8207844573320999</v>
      </c>
      <c r="M70" s="305">
        <v>2.0218020432231598</v>
      </c>
      <c r="N70" s="305">
        <v>1.7569065712403</v>
      </c>
      <c r="O70" s="305">
        <v>1.6549510665362801</v>
      </c>
      <c r="P70" s="305">
        <v>1.6498289012509399</v>
      </c>
      <c r="Q70" s="305">
        <v>1.89444214063091</v>
      </c>
      <c r="R70" s="305">
        <v>2.0661506286889599</v>
      </c>
      <c r="S70" s="305">
        <v>1.9921794358021501</v>
      </c>
      <c r="T70" s="305">
        <v>2.02875863648574</v>
      </c>
      <c r="U70" s="305">
        <v>1.91661213449004</v>
      </c>
      <c r="V70" s="305">
        <v>1.9592907482662001</v>
      </c>
      <c r="W70" s="305">
        <v>2.2376845165047201</v>
      </c>
      <c r="X70" s="305">
        <v>1.87208581019832</v>
      </c>
      <c r="Y70" s="305">
        <v>1.96372008420059</v>
      </c>
      <c r="Z70" s="305">
        <v>2.2095268351525998</v>
      </c>
      <c r="AA70" s="305">
        <v>2.48410621109762</v>
      </c>
    </row>
  </sheetData>
  <phoneticPr fontId="1" type="noConversion"/>
  <hyperlinks>
    <hyperlink ref="A1" location="INDICE!A1" display="Torna all'indice" xr:uid="{00000000-0004-0000-0D00-000000000000}"/>
  </hyperlinks>
  <pageMargins left="0.7" right="0.7" top="0.75" bottom="0.75" header="0.3" footer="0.3"/>
  <pageSetup paperSize="9" orientation="portrait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65"/>
  <sheetViews>
    <sheetView workbookViewId="0"/>
  </sheetViews>
  <sheetFormatPr baseColWidth="10" defaultColWidth="10.5" defaultRowHeight="13"/>
  <cols>
    <col min="1" max="1" width="5.33203125" style="3" customWidth="1"/>
    <col min="2" max="2" width="15.33203125" style="3" customWidth="1"/>
    <col min="3" max="6" width="13.83203125" style="3" customWidth="1"/>
    <col min="7" max="7" width="12.33203125" style="3" customWidth="1"/>
    <col min="8" max="8" width="18.33203125" style="3" customWidth="1"/>
    <col min="9" max="13" width="9.33203125" style="3" customWidth="1"/>
    <col min="14" max="15" width="12" style="3" customWidth="1"/>
    <col min="16" max="25" width="14.83203125" style="3" customWidth="1"/>
    <col min="26" max="27" width="16.1640625" style="3" customWidth="1"/>
    <col min="28" max="28" width="13" style="3" customWidth="1"/>
    <col min="29" max="30" width="13.1640625" style="3" customWidth="1"/>
    <col min="31" max="31" width="14.83203125" style="3" customWidth="1"/>
    <col min="32" max="32" width="19.1640625" style="3" customWidth="1"/>
    <col min="33" max="33" width="13" style="3" customWidth="1"/>
    <col min="34" max="48" width="14.83203125" style="3" customWidth="1"/>
    <col min="49" max="49" width="11.5" style="3" customWidth="1"/>
    <col min="50" max="51" width="14.83203125" style="3" customWidth="1"/>
    <col min="52" max="53" width="16.1640625" style="3" customWidth="1"/>
    <col min="54" max="54" width="11.6640625" style="3" customWidth="1"/>
    <col min="55" max="56" width="12.1640625" style="3" customWidth="1"/>
    <col min="57" max="57" width="11.5" style="3" customWidth="1"/>
    <col min="58" max="58" width="18.5" style="3" customWidth="1"/>
    <col min="59" max="59" width="10.5" style="3" customWidth="1"/>
    <col min="60" max="16384" width="10.5" style="3"/>
  </cols>
  <sheetData>
    <row r="1" spans="1:14">
      <c r="A1" s="52" t="s">
        <v>986</v>
      </c>
    </row>
    <row r="3" spans="1:14">
      <c r="B3" s="210" t="s">
        <v>982</v>
      </c>
    </row>
    <row r="4" spans="1:14">
      <c r="B4" s="32" t="s">
        <v>519</v>
      </c>
    </row>
    <row r="5" spans="1:14">
      <c r="C5" s="281" t="s">
        <v>798</v>
      </c>
      <c r="D5" s="281" t="s">
        <v>797</v>
      </c>
      <c r="E5" s="281" t="s">
        <v>799</v>
      </c>
      <c r="F5" s="281" t="s">
        <v>800</v>
      </c>
    </row>
    <row r="6" spans="1:14">
      <c r="B6" s="3">
        <v>1951</v>
      </c>
      <c r="C6" s="4">
        <v>100</v>
      </c>
      <c r="D6" s="4">
        <v>100</v>
      </c>
      <c r="E6" s="4">
        <v>100</v>
      </c>
      <c r="F6" s="4">
        <v>100</v>
      </c>
    </row>
    <row r="7" spans="1:14">
      <c r="A7" s="177"/>
      <c r="B7" s="3">
        <v>1952</v>
      </c>
      <c r="C7" s="4">
        <v>83.346974936018498</v>
      </c>
      <c r="D7" s="4">
        <v>89.791038323176593</v>
      </c>
      <c r="E7" s="4">
        <v>106.46350223324001</v>
      </c>
      <c r="F7" s="4">
        <v>110.02551844665101</v>
      </c>
    </row>
    <row r="8" spans="1:14">
      <c r="B8" s="3">
        <v>1953</v>
      </c>
      <c r="C8" s="4">
        <v>86.800442073658004</v>
      </c>
      <c r="D8" s="4">
        <v>102.985423328774</v>
      </c>
      <c r="E8" s="4">
        <v>105.76142272596201</v>
      </c>
      <c r="F8" s="4">
        <v>122.40906603497</v>
      </c>
    </row>
    <row r="9" spans="1:14">
      <c r="B9" s="3">
        <v>1954</v>
      </c>
      <c r="C9" s="4">
        <v>90.462035699346302</v>
      </c>
      <c r="D9" s="4">
        <v>112.499395951162</v>
      </c>
      <c r="E9" s="4">
        <v>102.52839114137799</v>
      </c>
      <c r="F9" s="4">
        <v>128.23939742562601</v>
      </c>
    </row>
    <row r="10" spans="1:14">
      <c r="B10" s="3">
        <v>1955</v>
      </c>
      <c r="C10" s="4">
        <v>97.733245224358001</v>
      </c>
      <c r="D10" s="4">
        <v>125.814010408893</v>
      </c>
      <c r="E10" s="4">
        <v>109.566653230372</v>
      </c>
      <c r="F10" s="4">
        <v>140.10031110988001</v>
      </c>
    </row>
    <row r="11" spans="1:14">
      <c r="B11" s="3">
        <v>1956</v>
      </c>
      <c r="C11" s="4">
        <v>116.367026588146</v>
      </c>
      <c r="D11" s="4">
        <v>146.13631264442401</v>
      </c>
      <c r="E11" s="4">
        <v>138.840881873238</v>
      </c>
      <c r="F11" s="4">
        <v>159.39548353813899</v>
      </c>
      <c r="N11" s="11"/>
    </row>
    <row r="12" spans="1:14">
      <c r="B12" s="3">
        <v>1957</v>
      </c>
      <c r="C12" s="4">
        <v>136.68967873503701</v>
      </c>
      <c r="D12" s="4">
        <v>174.46297945589899</v>
      </c>
      <c r="E12" s="4">
        <v>142.424384646232</v>
      </c>
      <c r="F12" s="4">
        <v>175.31629662677901</v>
      </c>
      <c r="N12" s="11"/>
    </row>
    <row r="13" spans="1:14">
      <c r="B13" s="3">
        <v>1958</v>
      </c>
      <c r="C13" s="4">
        <v>135.19987073738599</v>
      </c>
      <c r="D13" s="4">
        <v>194.228159662933</v>
      </c>
      <c r="E13" s="4">
        <v>126.54011075932</v>
      </c>
      <c r="F13" s="4">
        <v>174.61485015729301</v>
      </c>
      <c r="N13" s="11"/>
    </row>
    <row r="14" spans="1:14">
      <c r="B14" s="3">
        <v>1959</v>
      </c>
      <c r="C14" s="4">
        <v>153.366812169057</v>
      </c>
      <c r="D14" s="4">
        <v>234.10968681094101</v>
      </c>
      <c r="E14" s="4">
        <v>132.08660944554401</v>
      </c>
      <c r="F14" s="4">
        <v>194.58792013216501</v>
      </c>
      <c r="N14" s="11"/>
    </row>
    <row r="15" spans="1:14">
      <c r="B15" s="3">
        <v>1960</v>
      </c>
      <c r="C15" s="4">
        <v>178.13284415567401</v>
      </c>
      <c r="D15" s="4">
        <v>285.64738506109001</v>
      </c>
      <c r="E15" s="4">
        <v>177.020690423932</v>
      </c>
      <c r="F15" s="4">
        <v>273.35223611922498</v>
      </c>
      <c r="N15" s="11"/>
    </row>
    <row r="16" spans="1:14">
      <c r="B16" s="3">
        <v>1961</v>
      </c>
      <c r="C16" s="4">
        <v>196.03482690520801</v>
      </c>
      <c r="D16" s="4">
        <v>332.69219269619703</v>
      </c>
      <c r="E16" s="4">
        <v>189.18785796292599</v>
      </c>
      <c r="F16" s="4">
        <v>308.55424974119001</v>
      </c>
      <c r="N16" s="11"/>
    </row>
    <row r="17" spans="2:14">
      <c r="B17" s="3">
        <v>1962</v>
      </c>
      <c r="C17" s="4">
        <v>208.99294247761401</v>
      </c>
      <c r="D17" s="4">
        <v>371.66645294370102</v>
      </c>
      <c r="E17" s="4">
        <v>210.42696707785899</v>
      </c>
      <c r="F17" s="4">
        <v>358.53581931449401</v>
      </c>
      <c r="N17" s="11"/>
    </row>
    <row r="18" spans="2:14">
      <c r="B18" s="3">
        <v>1963</v>
      </c>
      <c r="C18" s="4">
        <v>207.87163604733999</v>
      </c>
      <c r="D18" s="4">
        <v>389.908431144649</v>
      </c>
      <c r="E18" s="4">
        <v>241.104792999605</v>
      </c>
      <c r="F18" s="4">
        <v>440.45387457780498</v>
      </c>
      <c r="N18" s="11"/>
    </row>
    <row r="19" spans="2:14">
      <c r="B19" s="3">
        <v>1964</v>
      </c>
      <c r="C19" s="4">
        <v>229.827539090812</v>
      </c>
      <c r="D19" s="4">
        <v>444.569440998093</v>
      </c>
      <c r="E19" s="4">
        <v>214.11572500349999</v>
      </c>
      <c r="F19" s="4">
        <v>410.34247895882601</v>
      </c>
      <c r="N19" s="11"/>
    </row>
    <row r="20" spans="2:14">
      <c r="B20" s="3">
        <v>1965</v>
      </c>
      <c r="C20" s="4">
        <v>267.972950158755</v>
      </c>
      <c r="D20" s="4">
        <v>536.21013727943296</v>
      </c>
      <c r="E20" s="4">
        <v>208.053765954195</v>
      </c>
      <c r="F20" s="4">
        <v>414.17664216574298</v>
      </c>
      <c r="N20" s="11"/>
    </row>
    <row r="21" spans="2:14">
      <c r="B21" s="3">
        <v>1966</v>
      </c>
      <c r="C21" s="4">
        <v>292.16736086087502</v>
      </c>
      <c r="D21" s="4">
        <v>604.76106230329503</v>
      </c>
      <c r="E21" s="4">
        <v>235.548288776725</v>
      </c>
      <c r="F21" s="4">
        <v>471.83526905926698</v>
      </c>
      <c r="N21" s="11"/>
    </row>
    <row r="22" spans="2:14">
      <c r="B22" s="3">
        <v>1967</v>
      </c>
      <c r="C22" s="4">
        <v>304.10907764743899</v>
      </c>
      <c r="D22" s="4">
        <v>648.87676903390604</v>
      </c>
      <c r="E22" s="4">
        <v>260.31909398545599</v>
      </c>
      <c r="F22" s="4">
        <v>536.23218832531302</v>
      </c>
      <c r="N22" s="11"/>
    </row>
    <row r="23" spans="2:14">
      <c r="B23" s="3">
        <v>1968</v>
      </c>
      <c r="C23" s="4">
        <v>349.830027669635</v>
      </c>
      <c r="D23" s="4">
        <v>765.06332394208903</v>
      </c>
      <c r="E23" s="4">
        <v>266.04799026842301</v>
      </c>
      <c r="F23" s="4">
        <v>564.65917457779005</v>
      </c>
      <c r="N23" s="11"/>
    </row>
    <row r="24" spans="2:14">
      <c r="B24" s="3">
        <v>1969</v>
      </c>
      <c r="C24" s="4">
        <v>389.38961106737599</v>
      </c>
      <c r="D24" s="4">
        <v>865.66767428174705</v>
      </c>
      <c r="E24" s="4">
        <v>310.47964934557302</v>
      </c>
      <c r="F24" s="4">
        <v>679.573987945059</v>
      </c>
      <c r="N24" s="11"/>
    </row>
    <row r="25" spans="2:14">
      <c r="B25" s="3">
        <v>1970</v>
      </c>
      <c r="C25" s="4">
        <v>407.97847161534099</v>
      </c>
      <c r="D25" s="4">
        <v>928.72930021726495</v>
      </c>
      <c r="E25" s="4">
        <v>355.94017221220099</v>
      </c>
      <c r="F25" s="4">
        <v>783.60172960683803</v>
      </c>
      <c r="H25" s="3" t="s">
        <v>1004</v>
      </c>
      <c r="N25" s="11"/>
    </row>
    <row r="26" spans="2:14">
      <c r="B26" s="3">
        <v>1971</v>
      </c>
      <c r="C26" s="4">
        <v>430.73628800832</v>
      </c>
      <c r="D26" s="4">
        <v>1005.22698098622</v>
      </c>
      <c r="E26" s="4">
        <v>361.13715767757498</v>
      </c>
      <c r="F26" s="4">
        <v>785.029252315044</v>
      </c>
      <c r="N26" s="11"/>
    </row>
    <row r="27" spans="2:14">
      <c r="B27" s="3">
        <v>1972</v>
      </c>
      <c r="C27" s="4">
        <v>471.21976970856701</v>
      </c>
      <c r="D27" s="4">
        <v>1095.58708717373</v>
      </c>
      <c r="E27" s="4">
        <v>397.40881947352</v>
      </c>
      <c r="F27" s="4">
        <v>852.79311944943095</v>
      </c>
      <c r="N27" s="11"/>
    </row>
    <row r="28" spans="2:14">
      <c r="B28" s="3">
        <v>1973</v>
      </c>
      <c r="C28" s="4">
        <v>499.14929405120898</v>
      </c>
      <c r="D28" s="4">
        <v>1159.42790222995</v>
      </c>
      <c r="E28" s="4">
        <v>501.97933569115798</v>
      </c>
      <c r="F28" s="4">
        <v>966.01165852857196</v>
      </c>
      <c r="N28" s="11"/>
    </row>
    <row r="29" spans="2:14">
      <c r="N29" s="11"/>
    </row>
    <row r="30" spans="2:14">
      <c r="N30" s="11"/>
    </row>
    <row r="31" spans="2:14">
      <c r="B31" s="32" t="s">
        <v>520</v>
      </c>
      <c r="H31" s="177"/>
      <c r="N31" s="11"/>
    </row>
    <row r="32" spans="2:14">
      <c r="B32" s="177"/>
      <c r="C32" s="3" t="s">
        <v>352</v>
      </c>
      <c r="D32" s="3" t="s">
        <v>353</v>
      </c>
      <c r="E32" s="3" t="s">
        <v>354</v>
      </c>
      <c r="F32" s="3" t="s">
        <v>355</v>
      </c>
      <c r="G32" s="3" t="s">
        <v>356</v>
      </c>
      <c r="N32" s="11"/>
    </row>
    <row r="33" spans="1:15">
      <c r="B33" s="282" t="s">
        <v>357</v>
      </c>
      <c r="C33" s="283">
        <v>-2.47883665220595</v>
      </c>
      <c r="D33" s="283">
        <v>-3.5512405749758602</v>
      </c>
      <c r="E33" s="283">
        <v>-2.5907105960627401</v>
      </c>
      <c r="F33" s="283">
        <v>-2.0349732172148101</v>
      </c>
      <c r="G33" s="283">
        <v>-1.7825557741548499</v>
      </c>
      <c r="H33" s="11"/>
      <c r="N33" s="11"/>
    </row>
    <row r="34" spans="1:15">
      <c r="B34" s="282" t="s">
        <v>316</v>
      </c>
      <c r="C34" s="283">
        <v>-4.4888663520652701</v>
      </c>
      <c r="D34" s="283">
        <v>-2.7940780067183502</v>
      </c>
      <c r="E34" s="283">
        <v>-1.2715261527911099</v>
      </c>
      <c r="F34" s="283">
        <v>-0.77011048774861901</v>
      </c>
      <c r="G34" s="283">
        <v>-0.65809941932746296</v>
      </c>
      <c r="H34" s="11"/>
      <c r="I34" s="283"/>
      <c r="J34" s="283"/>
      <c r="K34" s="283"/>
      <c r="L34" s="283"/>
      <c r="M34" s="283"/>
      <c r="N34" s="11"/>
    </row>
    <row r="35" spans="1:15">
      <c r="B35" s="282" t="s">
        <v>317</v>
      </c>
      <c r="C35" s="283">
        <v>-6.3856965184718497</v>
      </c>
      <c r="D35" s="283">
        <v>-6.83303685692667</v>
      </c>
      <c r="E35" s="283">
        <v>-5.6912691392702701</v>
      </c>
      <c r="F35" s="283">
        <v>-6.8728016059456403</v>
      </c>
      <c r="G35" s="283">
        <v>-6.8531846668364098</v>
      </c>
      <c r="H35" s="11"/>
      <c r="I35" s="283"/>
      <c r="J35" s="283"/>
      <c r="K35" s="283"/>
      <c r="L35" s="283"/>
      <c r="M35" s="283"/>
      <c r="N35" s="11"/>
    </row>
    <row r="36" spans="1:15">
      <c r="B36" s="282" t="s">
        <v>311</v>
      </c>
      <c r="C36" s="283">
        <v>-11.554834221602601</v>
      </c>
      <c r="D36" s="283">
        <v>-7.4059773044268402</v>
      </c>
      <c r="E36" s="283">
        <v>-7.3264913247547199</v>
      </c>
      <c r="F36" s="283">
        <v>-6.2393695539749903</v>
      </c>
      <c r="G36" s="283">
        <v>-6.0642882964110196</v>
      </c>
      <c r="H36" s="11"/>
      <c r="I36" s="283"/>
      <c r="J36" s="283"/>
      <c r="K36" s="283"/>
      <c r="L36" s="283"/>
      <c r="M36" s="283"/>
      <c r="N36" s="11"/>
    </row>
    <row r="37" spans="1:15">
      <c r="B37" s="282" t="s">
        <v>320</v>
      </c>
      <c r="C37" s="283">
        <v>-0.72319758168177395</v>
      </c>
      <c r="D37" s="283">
        <v>-2.0219524234133202</v>
      </c>
      <c r="E37" s="283">
        <v>-2.7634454457405901</v>
      </c>
      <c r="F37" s="283">
        <v>-3.1490380218390901</v>
      </c>
      <c r="G37" s="283">
        <v>-3.9085675456677</v>
      </c>
    </row>
    <row r="38" spans="1:15">
      <c r="B38" s="282" t="s">
        <v>358</v>
      </c>
      <c r="C38" s="283">
        <v>5.8286580607862497</v>
      </c>
      <c r="D38" s="283">
        <v>4.2318327142919303</v>
      </c>
      <c r="E38" s="283">
        <v>4.4628565976165504</v>
      </c>
      <c r="F38" s="283">
        <v>3.7602560048954699</v>
      </c>
      <c r="G38" s="283">
        <v>3.1623723367391499</v>
      </c>
    </row>
    <row r="39" spans="1:15">
      <c r="B39" s="282" t="s">
        <v>359</v>
      </c>
      <c r="C39" s="283">
        <v>1.1266245827821</v>
      </c>
      <c r="D39" s="283">
        <v>1.1671551817691299</v>
      </c>
      <c r="E39" s="283">
        <v>1.4043535329868999</v>
      </c>
      <c r="F39" s="283">
        <v>1.3089360241941801</v>
      </c>
      <c r="G39" s="283">
        <v>1.28257234769741</v>
      </c>
    </row>
    <row r="40" spans="1:15">
      <c r="B40" s="282" t="s">
        <v>323</v>
      </c>
      <c r="C40" s="283">
        <v>8.5406887754391606E-2</v>
      </c>
      <c r="D40" s="283">
        <v>0.77880692959631403</v>
      </c>
      <c r="E40" s="283">
        <v>1.16476851353035</v>
      </c>
      <c r="F40" s="283">
        <v>1.96042498741569</v>
      </c>
      <c r="G40" s="283">
        <v>1.9276824214795301</v>
      </c>
    </row>
    <row r="41" spans="1:15">
      <c r="B41" s="282" t="s">
        <v>360</v>
      </c>
      <c r="C41" s="283">
        <v>-1.22096681010685</v>
      </c>
      <c r="D41" s="283">
        <v>-1.62298203087922</v>
      </c>
      <c r="E41" s="283">
        <v>-1.20081908983299</v>
      </c>
      <c r="F41" s="283">
        <v>-0.21020519255122899</v>
      </c>
      <c r="G41" s="283">
        <v>-5.7425161945211599E-2</v>
      </c>
    </row>
    <row r="42" spans="1:15">
      <c r="B42" s="282" t="s">
        <v>361</v>
      </c>
      <c r="C42" s="283">
        <v>-2.82887440262322</v>
      </c>
      <c r="D42" s="283">
        <v>-2.2377209007615</v>
      </c>
      <c r="E42" s="283">
        <v>-3.26574097174186</v>
      </c>
      <c r="F42" s="283">
        <v>-2.7539655126951299</v>
      </c>
      <c r="G42" s="283">
        <v>-1.74086874042225</v>
      </c>
    </row>
    <row r="43" spans="1:15">
      <c r="A43" s="4"/>
      <c r="B43" s="282" t="s">
        <v>362</v>
      </c>
      <c r="C43" s="283">
        <v>-1.42023363486192</v>
      </c>
      <c r="D43" s="283">
        <v>-1.9638957249885802E-2</v>
      </c>
      <c r="E43" s="283">
        <v>0.370994502022581</v>
      </c>
      <c r="F43" s="283">
        <v>3.8322238275449498</v>
      </c>
      <c r="G43" s="283">
        <v>3.4773178694971301</v>
      </c>
      <c r="H43" s="4"/>
      <c r="I43" s="4"/>
      <c r="K43" s="5"/>
      <c r="L43" s="5"/>
      <c r="M43" s="5"/>
      <c r="N43" s="5"/>
      <c r="O43" s="5"/>
    </row>
    <row r="44" spans="1:15">
      <c r="A44" s="4"/>
      <c r="B44" s="282" t="s">
        <v>307</v>
      </c>
      <c r="C44" s="283">
        <v>1.9564654024527099</v>
      </c>
      <c r="D44" s="283">
        <v>4.0546320083496799</v>
      </c>
      <c r="E44" s="283">
        <v>2.75760190868067</v>
      </c>
      <c r="F44" s="283">
        <v>2.9538876788260802</v>
      </c>
      <c r="G44" s="283">
        <v>2.2205738666764101</v>
      </c>
      <c r="H44" s="4"/>
      <c r="I44" s="4"/>
      <c r="K44" s="5"/>
      <c r="L44" s="5"/>
      <c r="M44" s="5"/>
      <c r="N44" s="5"/>
      <c r="O44" s="5"/>
    </row>
    <row r="45" spans="1:15">
      <c r="A45" s="4"/>
      <c r="B45" s="282" t="s">
        <v>329</v>
      </c>
      <c r="C45" s="283">
        <v>-0.20135942876843599</v>
      </c>
      <c r="D45" s="283">
        <v>0.24534443690403601</v>
      </c>
      <c r="E45" s="283">
        <v>0.50240662992001495</v>
      </c>
      <c r="F45" s="283">
        <v>0.48869021502482302</v>
      </c>
      <c r="G45" s="283">
        <v>-0.26034432658703899</v>
      </c>
      <c r="H45" s="4"/>
      <c r="I45" s="4"/>
      <c r="K45" s="5"/>
      <c r="L45" s="5"/>
      <c r="M45" s="5"/>
      <c r="N45" s="5"/>
      <c r="O45" s="5"/>
    </row>
    <row r="46" spans="1:15">
      <c r="A46" s="4"/>
      <c r="B46" s="282" t="s">
        <v>321</v>
      </c>
      <c r="C46" s="283">
        <v>-2.8803142693394602E-3</v>
      </c>
      <c r="D46" s="283">
        <v>0.55646212711861398</v>
      </c>
      <c r="E46" s="283">
        <v>0.51208325217676998</v>
      </c>
      <c r="F46" s="283">
        <v>1.19384808368097</v>
      </c>
      <c r="G46" s="283">
        <v>1.1187616373820399</v>
      </c>
      <c r="H46" s="4"/>
      <c r="I46" s="4"/>
      <c r="K46" s="5"/>
      <c r="L46" s="5"/>
      <c r="M46" s="5"/>
      <c r="N46" s="5"/>
      <c r="O46" s="5"/>
    </row>
    <row r="47" spans="1:15">
      <c r="A47" s="4"/>
      <c r="B47" s="282" t="s">
        <v>363</v>
      </c>
      <c r="C47" s="283">
        <v>0.49274857012686002</v>
      </c>
      <c r="D47" s="283">
        <v>0.482467217144255</v>
      </c>
      <c r="E47" s="283">
        <v>1.0534159336299</v>
      </c>
      <c r="F47" s="283">
        <v>1.4540638829230399</v>
      </c>
      <c r="G47" s="283">
        <v>1.6113171098516099</v>
      </c>
      <c r="H47" s="4"/>
      <c r="I47" s="4"/>
      <c r="K47" s="5"/>
      <c r="L47" s="5"/>
      <c r="M47" s="5"/>
      <c r="N47" s="5"/>
      <c r="O47" s="5"/>
    </row>
    <row r="48" spans="1:15">
      <c r="A48" s="4"/>
      <c r="B48" s="282" t="s">
        <v>364</v>
      </c>
      <c r="C48" s="283">
        <v>-0.456609378382828</v>
      </c>
      <c r="D48" s="283">
        <v>-0.71312369442442702</v>
      </c>
      <c r="E48" s="283">
        <v>-0.30248835478824998</v>
      </c>
      <c r="F48" s="283">
        <v>-0.94075141693749598</v>
      </c>
      <c r="G48" s="283">
        <v>-1.4777444272367399</v>
      </c>
      <c r="H48" s="4"/>
      <c r="I48" s="4"/>
      <c r="K48" s="5"/>
      <c r="L48" s="5"/>
      <c r="M48" s="5"/>
      <c r="N48" s="5"/>
      <c r="O48" s="5"/>
    </row>
    <row r="49" spans="1:15">
      <c r="A49" s="4"/>
      <c r="B49" s="282" t="s">
        <v>365</v>
      </c>
      <c r="C49" s="283">
        <v>2.1981174043148899</v>
      </c>
      <c r="D49" s="283">
        <v>2.2279889397713601</v>
      </c>
      <c r="E49" s="283">
        <v>1.64997519869547</v>
      </c>
      <c r="F49" s="283">
        <v>2.2569476200509899</v>
      </c>
      <c r="G49" s="283">
        <v>2.0190319300892399</v>
      </c>
      <c r="H49" s="4"/>
      <c r="I49" s="4"/>
      <c r="K49" s="5"/>
      <c r="L49" s="5"/>
      <c r="M49" s="5"/>
      <c r="N49" s="5"/>
      <c r="O49" s="5"/>
    </row>
    <row r="50" spans="1:15">
      <c r="A50" s="4"/>
      <c r="B50" s="282" t="s">
        <v>300</v>
      </c>
      <c r="C50" s="284">
        <v>-20.082131922690099</v>
      </c>
      <c r="D50" s="284">
        <v>-13.5079018422212</v>
      </c>
      <c r="E50" s="284">
        <v>-10.5338762858394</v>
      </c>
      <c r="F50" s="284">
        <v>-3.76188917397752</v>
      </c>
      <c r="G50" s="284">
        <v>-5.9834488391761704</v>
      </c>
      <c r="H50" s="4"/>
      <c r="I50" s="4"/>
      <c r="K50" s="5"/>
      <c r="L50" s="5"/>
      <c r="M50" s="5"/>
      <c r="N50" s="5"/>
      <c r="O50" s="5"/>
    </row>
    <row r="51" spans="1:15">
      <c r="A51" s="4"/>
      <c r="G51" s="4"/>
      <c r="H51" s="4"/>
      <c r="I51" s="4"/>
      <c r="K51" s="5"/>
      <c r="L51" s="5"/>
      <c r="M51" s="5"/>
      <c r="N51" s="5"/>
      <c r="O51" s="5"/>
    </row>
    <row r="52" spans="1:15">
      <c r="A52" s="4"/>
      <c r="G52" s="4"/>
      <c r="H52" s="4"/>
      <c r="I52" s="4"/>
      <c r="K52" s="5"/>
      <c r="L52" s="5"/>
      <c r="M52" s="5"/>
      <c r="N52" s="5"/>
      <c r="O52" s="5"/>
    </row>
    <row r="53" spans="1:15">
      <c r="A53" s="4"/>
      <c r="G53" s="4"/>
      <c r="H53" s="4"/>
      <c r="I53" s="4"/>
      <c r="K53" s="5"/>
      <c r="L53" s="5"/>
      <c r="M53" s="5"/>
      <c r="N53" s="5"/>
      <c r="O53" s="5"/>
    </row>
    <row r="54" spans="1:15">
      <c r="A54" s="4"/>
      <c r="G54" s="4"/>
      <c r="H54" s="4"/>
      <c r="I54" s="4"/>
      <c r="K54" s="5"/>
      <c r="L54" s="5"/>
      <c r="M54" s="5"/>
      <c r="N54" s="5"/>
      <c r="O54" s="5"/>
    </row>
    <row r="55" spans="1:15">
      <c r="A55" s="4"/>
      <c r="G55" s="4"/>
      <c r="H55" s="4"/>
      <c r="I55" s="4"/>
      <c r="K55" s="5"/>
      <c r="L55" s="5"/>
      <c r="M55" s="5"/>
      <c r="N55" s="5"/>
      <c r="O55" s="5"/>
    </row>
    <row r="56" spans="1:15">
      <c r="A56" s="4"/>
      <c r="G56" s="4"/>
      <c r="H56" s="4"/>
      <c r="I56" s="4"/>
      <c r="K56" s="5"/>
      <c r="L56" s="5"/>
      <c r="M56" s="5"/>
      <c r="N56" s="5"/>
      <c r="O56" s="5"/>
    </row>
    <row r="57" spans="1:15">
      <c r="A57" s="4"/>
      <c r="G57" s="4"/>
      <c r="H57" s="4"/>
      <c r="I57" s="4"/>
      <c r="K57" s="5"/>
      <c r="L57" s="5"/>
      <c r="M57" s="5"/>
      <c r="N57" s="5"/>
      <c r="O57" s="5"/>
    </row>
    <row r="58" spans="1:15">
      <c r="A58" s="4"/>
      <c r="G58" s="4"/>
      <c r="H58" s="4"/>
      <c r="I58" s="4"/>
      <c r="K58" s="5"/>
      <c r="L58" s="5"/>
      <c r="M58" s="5"/>
      <c r="N58" s="5"/>
      <c r="O58" s="5"/>
    </row>
    <row r="59" spans="1:15">
      <c r="A59" s="4"/>
      <c r="G59" s="4"/>
      <c r="H59" s="4"/>
      <c r="I59" s="4"/>
      <c r="K59" s="5"/>
      <c r="L59" s="5"/>
      <c r="M59" s="5"/>
      <c r="N59" s="5"/>
      <c r="O59" s="5"/>
    </row>
    <row r="60" spans="1:15">
      <c r="A60" s="4"/>
      <c r="G60" s="4"/>
      <c r="H60" s="4"/>
      <c r="I60" s="4"/>
      <c r="K60" s="5"/>
      <c r="L60" s="5"/>
      <c r="M60" s="5"/>
      <c r="N60" s="5"/>
      <c r="O60" s="5"/>
    </row>
    <row r="61" spans="1:15">
      <c r="A61" s="4"/>
      <c r="G61" s="4"/>
      <c r="H61" s="4"/>
      <c r="I61" s="4"/>
      <c r="K61" s="5"/>
      <c r="L61" s="5"/>
      <c r="M61" s="5"/>
      <c r="N61" s="5"/>
      <c r="O61" s="5"/>
    </row>
    <row r="62" spans="1:15">
      <c r="A62" s="4"/>
      <c r="G62" s="4"/>
      <c r="H62" s="4"/>
      <c r="I62" s="4"/>
      <c r="K62" s="5"/>
      <c r="L62" s="5"/>
      <c r="M62" s="5"/>
      <c r="N62" s="5"/>
      <c r="O62" s="5"/>
    </row>
    <row r="63" spans="1:15">
      <c r="A63" s="4"/>
      <c r="G63" s="4"/>
      <c r="H63" s="4"/>
      <c r="I63" s="4"/>
      <c r="K63" s="5"/>
      <c r="L63" s="5"/>
      <c r="M63" s="5"/>
      <c r="N63" s="5"/>
      <c r="O63" s="5"/>
    </row>
    <row r="64" spans="1:15">
      <c r="A64" s="4"/>
      <c r="G64" s="4"/>
      <c r="H64" s="4"/>
      <c r="I64" s="4"/>
      <c r="K64" s="5"/>
      <c r="L64" s="5"/>
      <c r="M64" s="5"/>
      <c r="N64" s="5"/>
      <c r="O64" s="5"/>
    </row>
    <row r="65" spans="1:15">
      <c r="A65" s="4"/>
      <c r="G65" s="4"/>
      <c r="H65" s="4"/>
      <c r="I65" s="4"/>
      <c r="K65" s="5"/>
      <c r="L65" s="5"/>
      <c r="M65" s="5"/>
      <c r="N65" s="5"/>
      <c r="O65" s="5"/>
    </row>
  </sheetData>
  <phoneticPr fontId="1" type="noConversion"/>
  <hyperlinks>
    <hyperlink ref="A1" location="INDICE!A1" display="Torna all'indice" xr:uid="{00000000-0004-0000-0E00-000000000000}"/>
  </hyperlinks>
  <pageMargins left="0.7" right="0.7" top="0.75" bottom="0.75" header="0.3" footer="0.3"/>
  <pageSetup paperSize="9" orientation="portrait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U17"/>
  <sheetViews>
    <sheetView workbookViewId="0"/>
  </sheetViews>
  <sheetFormatPr baseColWidth="10" defaultColWidth="10.83203125" defaultRowHeight="13"/>
  <cols>
    <col min="1" max="1" width="5.33203125" style="3" customWidth="1"/>
    <col min="2" max="2" width="10.83203125" style="3" customWidth="1"/>
    <col min="3" max="16384" width="10.83203125" style="3"/>
  </cols>
  <sheetData>
    <row r="1" spans="1:21">
      <c r="A1" s="52" t="s">
        <v>986</v>
      </c>
    </row>
    <row r="3" spans="1:21">
      <c r="B3" s="209" t="s">
        <v>796</v>
      </c>
    </row>
    <row r="5" spans="1:21">
      <c r="B5" s="3" t="s">
        <v>519</v>
      </c>
      <c r="C5" s="277"/>
      <c r="D5" s="277" t="s">
        <v>188</v>
      </c>
      <c r="E5" s="277" t="s">
        <v>189</v>
      </c>
      <c r="F5" s="277" t="s">
        <v>190</v>
      </c>
      <c r="G5" s="277" t="s">
        <v>191</v>
      </c>
      <c r="H5" s="277" t="s">
        <v>192</v>
      </c>
      <c r="I5" s="277" t="s">
        <v>193</v>
      </c>
      <c r="J5" s="277" t="s">
        <v>194</v>
      </c>
      <c r="K5" s="277" t="s">
        <v>195</v>
      </c>
      <c r="L5" s="277" t="s">
        <v>196</v>
      </c>
      <c r="M5" s="277" t="s">
        <v>197</v>
      </c>
      <c r="N5" s="277" t="s">
        <v>198</v>
      </c>
      <c r="O5" s="277" t="s">
        <v>199</v>
      </c>
      <c r="P5" s="277" t="s">
        <v>200</v>
      </c>
      <c r="Q5" s="277" t="s">
        <v>201</v>
      </c>
      <c r="R5" s="277" t="s">
        <v>202</v>
      </c>
      <c r="S5" s="277" t="s">
        <v>203</v>
      </c>
      <c r="T5" s="277" t="s">
        <v>204</v>
      </c>
      <c r="U5" s="277" t="s">
        <v>205</v>
      </c>
    </row>
    <row r="6" spans="1:21">
      <c r="C6" s="277" t="s">
        <v>6</v>
      </c>
      <c r="D6" s="278">
        <v>81.058108995208897</v>
      </c>
      <c r="E6" s="278">
        <v>87.015973596157906</v>
      </c>
      <c r="F6" s="278">
        <v>100</v>
      </c>
      <c r="G6" s="278">
        <v>93.719053668377796</v>
      </c>
      <c r="H6" s="278">
        <v>105.52583555466499</v>
      </c>
      <c r="I6" s="278">
        <v>103.392783670212</v>
      </c>
      <c r="J6" s="278">
        <v>113.14417203107701</v>
      </c>
      <c r="K6" s="278">
        <v>137.95886758913301</v>
      </c>
      <c r="L6" s="278">
        <v>145.09455063536799</v>
      </c>
      <c r="M6" s="278">
        <v>148.695155515614</v>
      </c>
      <c r="N6" s="278">
        <v>164.58909446276499</v>
      </c>
      <c r="O6" s="278">
        <v>182.22624983153199</v>
      </c>
      <c r="P6" s="278">
        <v>203.62320575843501</v>
      </c>
      <c r="Q6" s="278">
        <v>219.76979165038099</v>
      </c>
      <c r="R6" s="278">
        <v>230.802661678905</v>
      </c>
      <c r="S6" s="278">
        <v>257.87394211760699</v>
      </c>
      <c r="T6" s="278">
        <v>303.106749964031</v>
      </c>
      <c r="U6" s="278">
        <v>360.61145864524201</v>
      </c>
    </row>
    <row r="7" spans="1:21">
      <c r="A7" s="177"/>
      <c r="C7" s="277" t="s">
        <v>8</v>
      </c>
      <c r="D7" s="278">
        <v>72.671414154105605</v>
      </c>
      <c r="E7" s="278">
        <v>88.262195327899505</v>
      </c>
      <c r="F7" s="278">
        <v>100</v>
      </c>
      <c r="G7" s="278">
        <v>118.28187970239701</v>
      </c>
      <c r="H7" s="278">
        <v>140.20449052326401</v>
      </c>
      <c r="I7" s="278">
        <v>144.85835221385</v>
      </c>
      <c r="J7" s="278">
        <v>161.44888885286201</v>
      </c>
      <c r="K7" s="278">
        <v>184.04282195841299</v>
      </c>
      <c r="L7" s="278">
        <v>201.72903654646601</v>
      </c>
      <c r="M7" s="278">
        <v>211.056484832764</v>
      </c>
      <c r="N7" s="278">
        <v>233.59826853161599</v>
      </c>
      <c r="O7" s="278">
        <v>258.87857159262398</v>
      </c>
      <c r="P7" s="278">
        <v>283.477960120565</v>
      </c>
      <c r="Q7" s="278">
        <v>315.62550241089701</v>
      </c>
      <c r="R7" s="278">
        <v>340.68964212807401</v>
      </c>
      <c r="S7" s="278">
        <v>387.45928360765799</v>
      </c>
      <c r="T7" s="278">
        <v>445.899043612306</v>
      </c>
      <c r="U7" s="278">
        <v>524.32310475410804</v>
      </c>
    </row>
    <row r="8" spans="1:21">
      <c r="C8" s="277" t="s">
        <v>5</v>
      </c>
      <c r="D8" s="278">
        <v>81.2068965517241</v>
      </c>
      <c r="E8" s="278">
        <v>88.275862068965495</v>
      </c>
      <c r="F8" s="278">
        <v>100</v>
      </c>
      <c r="G8" s="278">
        <v>115.60344827586199</v>
      </c>
      <c r="H8" s="278">
        <v>137.241379310345</v>
      </c>
      <c r="I8" s="278">
        <v>138.851831896552</v>
      </c>
      <c r="J8" s="278">
        <v>157.803340517241</v>
      </c>
      <c r="K8" s="278">
        <v>197.03125</v>
      </c>
      <c r="L8" s="278">
        <v>225.431034482759</v>
      </c>
      <c r="M8" s="278">
        <v>251.46551724137899</v>
      </c>
      <c r="N8" s="278">
        <v>272.41379310344797</v>
      </c>
      <c r="O8" s="278">
        <v>321.20689655172401</v>
      </c>
      <c r="P8" s="278">
        <v>387.84482758620697</v>
      </c>
      <c r="Q8" s="278">
        <v>433.10344827586198</v>
      </c>
      <c r="R8" s="278">
        <v>469.05172413793099</v>
      </c>
      <c r="S8" s="278">
        <v>548.79310344827604</v>
      </c>
      <c r="T8" s="278">
        <v>631.89655172413802</v>
      </c>
      <c r="U8" s="278">
        <v>711.46551724137896</v>
      </c>
    </row>
    <row r="9" spans="1:21">
      <c r="C9" s="277" t="s">
        <v>7</v>
      </c>
      <c r="D9" s="278">
        <v>108.071748878924</v>
      </c>
      <c r="E9" s="278">
        <v>104.03587443946201</v>
      </c>
      <c r="F9" s="278">
        <v>100</v>
      </c>
      <c r="G9" s="278">
        <v>99.103139013452903</v>
      </c>
      <c r="H9" s="278">
        <v>106.726457399103</v>
      </c>
      <c r="I9" s="278">
        <v>108.968609865471</v>
      </c>
      <c r="J9" s="278">
        <v>112.331838565022</v>
      </c>
      <c r="K9" s="278">
        <v>162.55605381165901</v>
      </c>
      <c r="L9" s="278">
        <v>159.19282511210801</v>
      </c>
      <c r="M9" s="278">
        <v>165.17197309417</v>
      </c>
      <c r="N9" s="278">
        <v>164.872869955157</v>
      </c>
      <c r="O9" s="278">
        <v>206.24058295964099</v>
      </c>
      <c r="P9" s="278">
        <v>209.67869955156999</v>
      </c>
      <c r="Q9" s="278">
        <v>281.053811659193</v>
      </c>
      <c r="R9" s="278">
        <v>305.39686098654698</v>
      </c>
      <c r="S9" s="278">
        <v>356.37443946188301</v>
      </c>
      <c r="T9" s="278">
        <v>426.04035874439501</v>
      </c>
      <c r="U9" s="278">
        <v>535.52242152466397</v>
      </c>
    </row>
    <row r="10" spans="1:21">
      <c r="C10" s="277" t="s">
        <v>4</v>
      </c>
      <c r="D10" s="278">
        <v>88.8888888888889</v>
      </c>
      <c r="E10" s="278">
        <v>91.765873015872998</v>
      </c>
      <c r="F10" s="278">
        <v>100</v>
      </c>
      <c r="G10" s="278">
        <v>109.722222222222</v>
      </c>
      <c r="H10" s="278">
        <v>115.873015873016</v>
      </c>
      <c r="I10" s="278">
        <v>112.136243386243</v>
      </c>
      <c r="J10" s="278">
        <v>117.526455026455</v>
      </c>
      <c r="K10" s="278">
        <v>125.29761904761899</v>
      </c>
      <c r="L10" s="278">
        <v>130.78703703703701</v>
      </c>
      <c r="M10" s="278">
        <v>134.32539682539701</v>
      </c>
      <c r="N10" s="278">
        <v>144.77513227513199</v>
      </c>
      <c r="O10" s="278">
        <v>152.11640211640201</v>
      </c>
      <c r="P10" s="278">
        <v>163.09523809523799</v>
      </c>
      <c r="Q10" s="278">
        <v>174.437830687831</v>
      </c>
      <c r="R10" s="278">
        <v>171.168745275888</v>
      </c>
      <c r="S10" s="278">
        <v>182.596371882086</v>
      </c>
      <c r="T10" s="278">
        <v>208.39002267573699</v>
      </c>
      <c r="U10" s="278">
        <v>229.478458049887</v>
      </c>
    </row>
    <row r="11" spans="1:21">
      <c r="C11" s="277"/>
      <c r="D11" s="278"/>
      <c r="E11" s="278"/>
      <c r="F11" s="278"/>
      <c r="G11" s="278"/>
      <c r="H11" s="278"/>
      <c r="I11" s="278"/>
      <c r="J11" s="278"/>
      <c r="K11" s="278"/>
      <c r="L11" s="278"/>
      <c r="M11" s="278"/>
      <c r="N11" s="278"/>
      <c r="O11" s="278"/>
      <c r="P11" s="278"/>
      <c r="Q11" s="278"/>
      <c r="R11" s="278"/>
      <c r="S11" s="278"/>
      <c r="T11" s="278"/>
      <c r="U11" s="278"/>
    </row>
    <row r="12" spans="1:21">
      <c r="C12" s="277"/>
      <c r="D12" s="278"/>
      <c r="E12" s="278"/>
      <c r="F12" s="278"/>
      <c r="G12" s="278"/>
      <c r="H12" s="278"/>
      <c r="I12" s="278"/>
      <c r="J12" s="278"/>
      <c r="K12" s="278"/>
      <c r="L12" s="278"/>
      <c r="M12" s="278"/>
      <c r="N12" s="278"/>
      <c r="O12" s="278"/>
      <c r="P12" s="278"/>
      <c r="Q12" s="278"/>
      <c r="R12" s="278"/>
      <c r="S12" s="278"/>
      <c r="T12" s="278"/>
      <c r="U12" s="278"/>
    </row>
    <row r="13" spans="1:21">
      <c r="B13" s="3" t="s">
        <v>520</v>
      </c>
      <c r="D13" s="3">
        <v>1957</v>
      </c>
      <c r="E13" s="3">
        <v>1958</v>
      </c>
      <c r="F13" s="3">
        <v>1959</v>
      </c>
      <c r="G13" s="3">
        <v>1960</v>
      </c>
      <c r="H13" s="3">
        <v>1961</v>
      </c>
      <c r="I13" s="3">
        <v>1962</v>
      </c>
      <c r="J13" s="3">
        <v>1963</v>
      </c>
      <c r="K13" s="3">
        <v>1964</v>
      </c>
      <c r="L13" s="3">
        <v>1965</v>
      </c>
      <c r="M13" s="3">
        <v>1966</v>
      </c>
      <c r="N13" s="3">
        <v>1967</v>
      </c>
      <c r="O13" s="3">
        <v>1968</v>
      </c>
      <c r="P13" s="3">
        <v>1969</v>
      </c>
    </row>
    <row r="14" spans="1:21">
      <c r="B14" s="3" t="s">
        <v>368</v>
      </c>
      <c r="C14" s="32" t="s">
        <v>101</v>
      </c>
      <c r="D14" s="8">
        <v>24.9</v>
      </c>
      <c r="E14" s="8">
        <v>23.2</v>
      </c>
      <c r="F14" s="8">
        <v>27.5</v>
      </c>
      <c r="G14" s="8">
        <v>29.5</v>
      </c>
      <c r="H14" s="8">
        <v>31.3</v>
      </c>
      <c r="I14" s="8">
        <v>34.799999999999997</v>
      </c>
      <c r="J14" s="8">
        <v>35.5</v>
      </c>
      <c r="K14" s="8">
        <v>38</v>
      </c>
      <c r="L14" s="8">
        <v>40.200000000000003</v>
      </c>
      <c r="M14" s="8">
        <v>40.6</v>
      </c>
      <c r="N14" s="8">
        <v>38.799999999999997</v>
      </c>
      <c r="O14" s="8">
        <v>40</v>
      </c>
      <c r="P14" s="8">
        <v>42.5</v>
      </c>
    </row>
    <row r="15" spans="1:21">
      <c r="C15" s="3" t="s">
        <v>102</v>
      </c>
      <c r="D15" s="8">
        <v>21.4</v>
      </c>
      <c r="E15" s="8">
        <v>21.4</v>
      </c>
      <c r="F15" s="8">
        <v>26.6</v>
      </c>
      <c r="G15" s="8">
        <v>27.7</v>
      </c>
      <c r="H15" s="8">
        <v>29.5</v>
      </c>
      <c r="I15" s="8">
        <v>31.2</v>
      </c>
      <c r="J15" s="8">
        <v>32.799999999999997</v>
      </c>
      <c r="K15" s="8">
        <v>32.700000000000003</v>
      </c>
      <c r="L15" s="8">
        <v>31.2</v>
      </c>
      <c r="M15" s="8">
        <v>32.5</v>
      </c>
      <c r="N15" s="8">
        <v>34.6</v>
      </c>
      <c r="O15" s="8">
        <v>36.200000000000003</v>
      </c>
      <c r="P15" s="8">
        <v>38.700000000000003</v>
      </c>
    </row>
    <row r="17" spans="3:3">
      <c r="C17" s="3" t="s">
        <v>795</v>
      </c>
    </row>
  </sheetData>
  <phoneticPr fontId="1" type="noConversion"/>
  <hyperlinks>
    <hyperlink ref="A1" location="INDICE!A1" display="Torna all'indice" xr:uid="{00000000-0004-0000-0F00-000000000000}"/>
  </hyperlinks>
  <pageMargins left="0.7" right="0.7" top="0.75" bottom="0.75" header="0.3" footer="0.3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D62"/>
  <sheetViews>
    <sheetView workbookViewId="0"/>
  </sheetViews>
  <sheetFormatPr baseColWidth="10" defaultColWidth="8.6640625" defaultRowHeight="13"/>
  <cols>
    <col min="1" max="1" width="5.33203125" style="205" customWidth="1"/>
    <col min="2" max="2" width="8.6640625" style="205" customWidth="1"/>
    <col min="3" max="26" width="5.5" style="205" customWidth="1"/>
    <col min="27" max="27" width="8.6640625" style="205" customWidth="1"/>
    <col min="28" max="16384" width="8.6640625" style="205"/>
  </cols>
  <sheetData>
    <row r="1" spans="1:28">
      <c r="A1" s="52" t="s">
        <v>986</v>
      </c>
    </row>
    <row r="3" spans="1:28">
      <c r="B3" s="206" t="s">
        <v>868</v>
      </c>
    </row>
    <row r="4" spans="1:28">
      <c r="B4" s="205" t="s">
        <v>867</v>
      </c>
      <c r="AB4" s="205" t="s">
        <v>866</v>
      </c>
    </row>
    <row r="5" spans="1:28" ht="54">
      <c r="C5" s="207" t="s">
        <v>8</v>
      </c>
      <c r="D5" s="207" t="s">
        <v>6</v>
      </c>
      <c r="E5" s="207" t="s">
        <v>7</v>
      </c>
      <c r="F5" s="207" t="s">
        <v>96</v>
      </c>
      <c r="G5" s="207" t="s">
        <v>91</v>
      </c>
      <c r="H5" s="207" t="s">
        <v>4</v>
      </c>
      <c r="I5" s="207" t="s">
        <v>653</v>
      </c>
      <c r="J5" s="207" t="s">
        <v>575</v>
      </c>
      <c r="K5" s="207" t="s">
        <v>372</v>
      </c>
      <c r="L5" s="207" t="s">
        <v>456</v>
      </c>
      <c r="M5" s="207" t="s">
        <v>654</v>
      </c>
      <c r="N5" s="207" t="s">
        <v>655</v>
      </c>
      <c r="O5" s="207" t="s">
        <v>663</v>
      </c>
      <c r="P5" s="207" t="s">
        <v>656</v>
      </c>
      <c r="Q5" s="207" t="s">
        <v>408</v>
      </c>
      <c r="R5" s="207" t="s">
        <v>657</v>
      </c>
      <c r="S5" s="207" t="s">
        <v>658</v>
      </c>
      <c r="T5" s="207" t="s">
        <v>659</v>
      </c>
      <c r="U5" s="207" t="s">
        <v>406</v>
      </c>
      <c r="V5" s="207" t="s">
        <v>371</v>
      </c>
      <c r="W5" s="207" t="s">
        <v>660</v>
      </c>
      <c r="X5" s="207" t="s">
        <v>661</v>
      </c>
      <c r="Y5" s="207" t="s">
        <v>490</v>
      </c>
      <c r="Z5" s="207" t="s">
        <v>662</v>
      </c>
      <c r="AB5" s="205" t="s">
        <v>17</v>
      </c>
    </row>
    <row r="6" spans="1:28">
      <c r="B6" s="205">
        <v>1971</v>
      </c>
      <c r="C6" s="208">
        <v>22.760975869999999</v>
      </c>
      <c r="D6" s="208">
        <v>13.549750189999999</v>
      </c>
      <c r="E6" s="208">
        <v>1.719464229</v>
      </c>
      <c r="F6" s="208">
        <v>4.7125810570000004</v>
      </c>
      <c r="G6" s="208">
        <v>1.848357606</v>
      </c>
      <c r="H6" s="208">
        <v>3.8727809080000002</v>
      </c>
      <c r="I6" s="208">
        <v>3.791724248</v>
      </c>
      <c r="J6" s="208">
        <v>4.5943180610000001</v>
      </c>
      <c r="K6" s="208">
        <v>0.58201339399999996</v>
      </c>
      <c r="L6" s="208">
        <v>0.62785691499999996</v>
      </c>
      <c r="M6" s="208">
        <v>6.4991495690000001</v>
      </c>
      <c r="N6" s="208">
        <v>3.5837674069999998</v>
      </c>
      <c r="O6" s="208">
        <v>1.958647815</v>
      </c>
      <c r="P6" s="208">
        <v>0.81388859400000002</v>
      </c>
      <c r="Q6" s="208">
        <v>9.8291166150000002</v>
      </c>
      <c r="R6" s="208">
        <v>5.2235037740000001</v>
      </c>
      <c r="S6" s="208">
        <v>6.2360476240000002</v>
      </c>
      <c r="T6" s="208">
        <v>2.76057723</v>
      </c>
      <c r="U6" s="208">
        <v>0.64911767799999998</v>
      </c>
      <c r="V6" s="208">
        <v>0.77003826900000005</v>
      </c>
      <c r="W6" s="208">
        <v>0.136201765</v>
      </c>
      <c r="X6" s="208">
        <v>1.4889178270000001</v>
      </c>
      <c r="Y6" s="208">
        <v>0.68233762099999995</v>
      </c>
      <c r="Z6" s="208">
        <v>1.3088657379999999</v>
      </c>
      <c r="AB6" s="208">
        <v>12.07528143</v>
      </c>
    </row>
    <row r="7" spans="1:28">
      <c r="A7" s="280"/>
      <c r="B7" s="205">
        <v>1972</v>
      </c>
      <c r="C7" s="208">
        <v>22.946670910000002</v>
      </c>
      <c r="D7" s="208">
        <v>14.171626529999999</v>
      </c>
      <c r="E7" s="208">
        <v>2.2037437739999999</v>
      </c>
      <c r="F7" s="208">
        <v>4.4743984760000002</v>
      </c>
      <c r="G7" s="208">
        <v>2.0569714170000002</v>
      </c>
      <c r="H7" s="208">
        <v>4.2720468809999996</v>
      </c>
      <c r="I7" s="208">
        <v>3.6709277419999999</v>
      </c>
      <c r="J7" s="208">
        <v>4.3751112929999998</v>
      </c>
      <c r="K7" s="208">
        <v>0.68637661100000003</v>
      </c>
      <c r="L7" s="208">
        <v>0.55147554799999998</v>
      </c>
      <c r="M7" s="208">
        <v>6.272359851</v>
      </c>
      <c r="N7" s="208">
        <v>2.8172738110000002</v>
      </c>
      <c r="O7" s="208">
        <v>1.4482978179999999</v>
      </c>
      <c r="P7" s="208">
        <v>0.83692619800000001</v>
      </c>
      <c r="Q7" s="208">
        <v>9.8094657380000001</v>
      </c>
      <c r="R7" s="208">
        <v>5.251968207</v>
      </c>
      <c r="S7" s="208">
        <v>6.540543166</v>
      </c>
      <c r="T7" s="208">
        <v>3.0142293640000002</v>
      </c>
      <c r="U7" s="208">
        <v>0.65885679399999997</v>
      </c>
      <c r="V7" s="208">
        <v>0.81750044499999996</v>
      </c>
      <c r="W7" s="208">
        <v>8.4717868000000002E-2</v>
      </c>
      <c r="X7" s="208">
        <v>1.159069938</v>
      </c>
      <c r="Y7" s="208">
        <v>0.59680230499999998</v>
      </c>
      <c r="Z7" s="208">
        <v>1.2826393119999999</v>
      </c>
      <c r="AB7" s="208">
        <v>12.772672399999999</v>
      </c>
    </row>
    <row r="8" spans="1:28">
      <c r="B8" s="205">
        <v>1973</v>
      </c>
      <c r="C8" s="208">
        <v>21.758304129999999</v>
      </c>
      <c r="D8" s="208">
        <v>14.475355629999999</v>
      </c>
      <c r="E8" s="208">
        <v>2.6103838769999999</v>
      </c>
      <c r="F8" s="208">
        <v>4.6842764350000001</v>
      </c>
      <c r="G8" s="208">
        <v>2.2419120889999999</v>
      </c>
      <c r="H8" s="208">
        <v>4.9973423180000003</v>
      </c>
      <c r="I8" s="208">
        <v>3.6320147029999998</v>
      </c>
      <c r="J8" s="208">
        <v>4.3509400989999998</v>
      </c>
      <c r="K8" s="208">
        <v>0.84099856799999995</v>
      </c>
      <c r="L8" s="208">
        <v>0.58559086100000002</v>
      </c>
      <c r="M8" s="208">
        <v>6.5315903750000004</v>
      </c>
      <c r="N8" s="208">
        <v>2.879755673</v>
      </c>
      <c r="O8" s="208">
        <v>1.583347598</v>
      </c>
      <c r="P8" s="208">
        <v>0.85225993</v>
      </c>
      <c r="Q8" s="208">
        <v>8.5937711149999991</v>
      </c>
      <c r="R8" s="208">
        <v>4.4770673609999996</v>
      </c>
      <c r="S8" s="208">
        <v>6.5068153769999997</v>
      </c>
      <c r="T8" s="208">
        <v>3.1027306549999998</v>
      </c>
      <c r="U8" s="208">
        <v>0.60631176899999994</v>
      </c>
      <c r="V8" s="208">
        <v>1.2518130789999999</v>
      </c>
      <c r="W8" s="208">
        <v>5.9009540999999999E-2</v>
      </c>
      <c r="X8" s="208">
        <v>1.3099217110000001</v>
      </c>
      <c r="Y8" s="208">
        <v>0.82703447799999996</v>
      </c>
      <c r="Z8" s="208">
        <v>1.2414526260000001</v>
      </c>
      <c r="AB8" s="208">
        <v>12.67781074</v>
      </c>
    </row>
    <row r="9" spans="1:28">
      <c r="B9" s="205">
        <v>1974</v>
      </c>
      <c r="C9" s="208">
        <v>18.488081950000002</v>
      </c>
      <c r="D9" s="208">
        <v>12.61015168</v>
      </c>
      <c r="E9" s="208">
        <v>2.5526955149999999</v>
      </c>
      <c r="F9" s="208">
        <v>4.1660647449999999</v>
      </c>
      <c r="G9" s="208">
        <v>2.0152340930000001</v>
      </c>
      <c r="H9" s="208">
        <v>5.1733534700000003</v>
      </c>
      <c r="I9" s="208">
        <v>3.7034605030000001</v>
      </c>
      <c r="J9" s="208">
        <v>4.4842077619999996</v>
      </c>
      <c r="K9" s="208">
        <v>1.0890406459999999</v>
      </c>
      <c r="L9" s="208">
        <v>0.63464442799999998</v>
      </c>
      <c r="M9" s="208">
        <v>6.7381311970000004</v>
      </c>
      <c r="N9" s="208">
        <v>3.3098036639999999</v>
      </c>
      <c r="O9" s="208">
        <v>2.037559919</v>
      </c>
      <c r="P9" s="208">
        <v>1.3342964079999999</v>
      </c>
      <c r="Q9" s="208">
        <v>7.5934073150000003</v>
      </c>
      <c r="R9" s="208">
        <v>5.0489198240000004</v>
      </c>
      <c r="S9" s="208">
        <v>8.6571672470000003</v>
      </c>
      <c r="T9" s="208">
        <v>4.0892376390000003</v>
      </c>
      <c r="U9" s="208">
        <v>0.57817322199999999</v>
      </c>
      <c r="V9" s="208">
        <v>1.066386499</v>
      </c>
      <c r="W9" s="208">
        <v>8.4050166999999995E-2</v>
      </c>
      <c r="X9" s="208">
        <v>1.6455446840000001</v>
      </c>
      <c r="Y9" s="208">
        <v>0.99973734299999995</v>
      </c>
      <c r="Z9" s="208">
        <v>1.900650076</v>
      </c>
      <c r="AB9" s="208">
        <v>15.32136008</v>
      </c>
    </row>
    <row r="10" spans="1:28">
      <c r="B10" s="205">
        <v>1975</v>
      </c>
      <c r="C10" s="208">
        <v>18.642514439999999</v>
      </c>
      <c r="D10" s="208">
        <v>13.25221938</v>
      </c>
      <c r="E10" s="208">
        <v>2.1343407939999999</v>
      </c>
      <c r="F10" s="208">
        <v>3.7785502919999998</v>
      </c>
      <c r="G10" s="208">
        <v>2.1018760589999999</v>
      </c>
      <c r="H10" s="208">
        <v>4.5703450459999999</v>
      </c>
      <c r="I10" s="208">
        <v>3.3892607809999999</v>
      </c>
      <c r="J10" s="208">
        <v>4.2252995090000001</v>
      </c>
      <c r="K10" s="208">
        <v>1.1624098599999999</v>
      </c>
      <c r="L10" s="208">
        <v>0.61826644100000006</v>
      </c>
      <c r="M10" s="208">
        <v>6.0841210099999996</v>
      </c>
      <c r="N10" s="208">
        <v>2.6600971069999999</v>
      </c>
      <c r="O10" s="208">
        <v>2.9399258769999999</v>
      </c>
      <c r="P10" s="208">
        <v>1.354612578</v>
      </c>
      <c r="Q10" s="208">
        <v>6.5248369579999999</v>
      </c>
      <c r="R10" s="208">
        <v>5.6804665730000004</v>
      </c>
      <c r="S10" s="208">
        <v>9.7112649750000006</v>
      </c>
      <c r="T10" s="208">
        <v>5.622144971</v>
      </c>
      <c r="U10" s="208">
        <v>0.59930473799999995</v>
      </c>
      <c r="V10" s="208">
        <v>0.857011521</v>
      </c>
      <c r="W10" s="208">
        <v>8.1592783000000002E-2</v>
      </c>
      <c r="X10" s="208">
        <v>1.6065733900000001</v>
      </c>
      <c r="Y10" s="208">
        <v>0.70187031300000002</v>
      </c>
      <c r="Z10" s="208">
        <v>1.7010946069999999</v>
      </c>
      <c r="AB10" s="208">
        <v>15.41027274</v>
      </c>
    </row>
    <row r="11" spans="1:28">
      <c r="B11" s="205">
        <v>1976</v>
      </c>
      <c r="C11" s="208">
        <v>18.989908759999999</v>
      </c>
      <c r="D11" s="208">
        <v>15.11403346</v>
      </c>
      <c r="E11" s="208">
        <v>2.0461828130000002</v>
      </c>
      <c r="F11" s="208">
        <v>3.7415760819999999</v>
      </c>
      <c r="G11" s="208">
        <v>2.3330459330000002</v>
      </c>
      <c r="H11" s="208">
        <v>4.8213417569999999</v>
      </c>
      <c r="I11" s="208">
        <v>3.873189311</v>
      </c>
      <c r="J11" s="208">
        <v>4.0988119889999997</v>
      </c>
      <c r="K11" s="208">
        <v>0.88637480800000001</v>
      </c>
      <c r="L11" s="208">
        <v>0.51651477400000001</v>
      </c>
      <c r="M11" s="208">
        <v>6.0740848180000002</v>
      </c>
      <c r="N11" s="208">
        <v>1.976615821</v>
      </c>
      <c r="O11" s="208">
        <v>2.6440829109999999</v>
      </c>
      <c r="P11" s="208">
        <v>1.4611754400000001</v>
      </c>
      <c r="Q11" s="208">
        <v>6.4914867730000001</v>
      </c>
      <c r="R11" s="208">
        <v>4.6169383540000002</v>
      </c>
      <c r="S11" s="208">
        <v>8.4476891129999991</v>
      </c>
      <c r="T11" s="208">
        <v>6.8664501759999998</v>
      </c>
      <c r="U11" s="208">
        <v>0.579904003</v>
      </c>
      <c r="V11" s="208">
        <v>0.85387439799999998</v>
      </c>
      <c r="W11" s="208">
        <v>8.9174677999999993E-2</v>
      </c>
      <c r="X11" s="208">
        <v>1.1810272820000001</v>
      </c>
      <c r="Y11" s="208">
        <v>0.76765430300000004</v>
      </c>
      <c r="Z11" s="208">
        <v>1.5288622439999999</v>
      </c>
      <c r="AB11" s="208">
        <v>16.72879459</v>
      </c>
    </row>
    <row r="12" spans="1:28">
      <c r="B12" s="205">
        <v>1977</v>
      </c>
      <c r="C12" s="208">
        <v>18.554010430000002</v>
      </c>
      <c r="D12" s="208">
        <v>14.303346919999999</v>
      </c>
      <c r="E12" s="208">
        <v>1.9602820969999999</v>
      </c>
      <c r="F12" s="208">
        <v>4.0088850809999999</v>
      </c>
      <c r="G12" s="208">
        <v>2.5409919319999998</v>
      </c>
      <c r="H12" s="208">
        <v>5.2727569809999997</v>
      </c>
      <c r="I12" s="208">
        <v>3.5549157199999999</v>
      </c>
      <c r="J12" s="208">
        <v>3.7739515209999999</v>
      </c>
      <c r="K12" s="208">
        <v>0.86576549899999999</v>
      </c>
      <c r="L12" s="208">
        <v>0.36609007799999999</v>
      </c>
      <c r="M12" s="208">
        <v>5.9126418100000002</v>
      </c>
      <c r="N12" s="208">
        <v>2.1316246190000001</v>
      </c>
      <c r="O12" s="208">
        <v>2.7182961130000001</v>
      </c>
      <c r="P12" s="208">
        <v>1.0889965420000001</v>
      </c>
      <c r="Q12" s="208">
        <v>6.6761758819999999</v>
      </c>
      <c r="R12" s="208">
        <v>4.4641792560000004</v>
      </c>
      <c r="S12" s="208">
        <v>9.5620608800000007</v>
      </c>
      <c r="T12" s="208">
        <v>7.525160413</v>
      </c>
      <c r="U12" s="208">
        <v>0.482232045</v>
      </c>
      <c r="V12" s="208">
        <v>0.79555039400000005</v>
      </c>
      <c r="W12" s="208">
        <v>8.4788052000000003E-2</v>
      </c>
      <c r="X12" s="208">
        <v>1.3075907389999999</v>
      </c>
      <c r="Y12" s="208">
        <v>0.67388837099999999</v>
      </c>
      <c r="Z12" s="208">
        <v>1.3758186240000001</v>
      </c>
      <c r="AB12" s="208">
        <v>17.647816689999999</v>
      </c>
    </row>
    <row r="13" spans="1:28">
      <c r="B13" s="205">
        <v>1978</v>
      </c>
      <c r="C13" s="208">
        <v>19.055522839999998</v>
      </c>
      <c r="D13" s="208">
        <v>14.26406811</v>
      </c>
      <c r="E13" s="208">
        <v>1.56413414</v>
      </c>
      <c r="F13" s="208">
        <v>4.099159394</v>
      </c>
      <c r="G13" s="208">
        <v>2.3720797419999999</v>
      </c>
      <c r="H13" s="208">
        <v>6.0609305559999997</v>
      </c>
      <c r="I13" s="208">
        <v>3.4398814940000002</v>
      </c>
      <c r="J13" s="208">
        <v>4.1029073189999998</v>
      </c>
      <c r="K13" s="208">
        <v>0.705145366</v>
      </c>
      <c r="L13" s="208">
        <v>0.43065445899999999</v>
      </c>
      <c r="M13" s="208">
        <v>5.764487516</v>
      </c>
      <c r="N13" s="208">
        <v>1.9960379079999999</v>
      </c>
      <c r="O13" s="208">
        <v>2.0237011649999999</v>
      </c>
      <c r="P13" s="208">
        <v>0.82382966599999996</v>
      </c>
      <c r="Q13" s="208">
        <v>7.1372989950000001</v>
      </c>
      <c r="R13" s="208">
        <v>4.3920329819999999</v>
      </c>
      <c r="S13" s="208">
        <v>8.9225607250000003</v>
      </c>
      <c r="T13" s="208">
        <v>7.7019864</v>
      </c>
      <c r="U13" s="208">
        <v>0.69408006300000002</v>
      </c>
      <c r="V13" s="208">
        <v>0.92448823000000002</v>
      </c>
      <c r="W13" s="208">
        <v>0.148489229</v>
      </c>
      <c r="X13" s="208">
        <v>1.490781889</v>
      </c>
      <c r="Y13" s="208">
        <v>0.62304795599999996</v>
      </c>
      <c r="Z13" s="208">
        <v>1.262693866</v>
      </c>
      <c r="AB13" s="208">
        <v>17.8101707</v>
      </c>
    </row>
    <row r="14" spans="1:28">
      <c r="B14" s="205">
        <v>1979</v>
      </c>
      <c r="C14" s="208">
        <v>18.92439718</v>
      </c>
      <c r="D14" s="208">
        <v>14.81049417</v>
      </c>
      <c r="E14" s="208">
        <v>1.955742257</v>
      </c>
      <c r="F14" s="208">
        <v>4.2794677539999997</v>
      </c>
      <c r="G14" s="208">
        <v>2.5164456369999999</v>
      </c>
      <c r="H14" s="208">
        <v>6.5420936249999997</v>
      </c>
      <c r="I14" s="208">
        <v>3.4168684850000002</v>
      </c>
      <c r="J14" s="208">
        <v>4.5823334789999999</v>
      </c>
      <c r="K14" s="208">
        <v>0.53424073000000005</v>
      </c>
      <c r="L14" s="208">
        <v>0.46108743499999999</v>
      </c>
      <c r="M14" s="208">
        <v>5.7138542369999996</v>
      </c>
      <c r="N14" s="208">
        <v>2.1941832049999999</v>
      </c>
      <c r="O14" s="208">
        <v>1.6931939730000001</v>
      </c>
      <c r="P14" s="208">
        <v>0.77185039</v>
      </c>
      <c r="Q14" s="208">
        <v>6.4780844919999998</v>
      </c>
      <c r="R14" s="208">
        <v>4.1946764349999999</v>
      </c>
      <c r="S14" s="208">
        <v>8.2578709069999991</v>
      </c>
      <c r="T14" s="208">
        <v>6.968128439</v>
      </c>
      <c r="U14" s="208">
        <v>0.74150839899999998</v>
      </c>
      <c r="V14" s="208">
        <v>1.0856614</v>
      </c>
      <c r="W14" s="208">
        <v>0.194521262</v>
      </c>
      <c r="X14" s="208">
        <v>1.62779936</v>
      </c>
      <c r="Y14" s="208">
        <v>0.68137860699999997</v>
      </c>
      <c r="Z14" s="208">
        <v>1.374118143</v>
      </c>
      <c r="AB14" s="208">
        <v>18.37613395</v>
      </c>
    </row>
    <row r="15" spans="1:28">
      <c r="B15" s="205">
        <v>1980</v>
      </c>
      <c r="C15" s="208">
        <v>18.372766309999999</v>
      </c>
      <c r="D15" s="208">
        <v>15.16311119</v>
      </c>
      <c r="E15" s="208">
        <v>2.0083053419999999</v>
      </c>
      <c r="F15" s="208">
        <v>4.4137106429999999</v>
      </c>
      <c r="G15" s="208">
        <v>2.6865448569999999</v>
      </c>
      <c r="H15" s="208">
        <v>6.108149826</v>
      </c>
      <c r="I15" s="208">
        <v>3.3433961189999999</v>
      </c>
      <c r="J15" s="208">
        <v>3.6999099370000001</v>
      </c>
      <c r="K15" s="208">
        <v>0.49154326500000001</v>
      </c>
      <c r="L15" s="208">
        <v>0.42119395399999998</v>
      </c>
      <c r="M15" s="208">
        <v>5.827654495</v>
      </c>
      <c r="N15" s="208">
        <v>2.0620336620000002</v>
      </c>
      <c r="O15" s="208">
        <v>1.6325936350000001</v>
      </c>
      <c r="P15" s="208">
        <v>0.54321006699999996</v>
      </c>
      <c r="Q15" s="208">
        <v>5.3115018550000004</v>
      </c>
      <c r="R15" s="208">
        <v>4.4314912380000004</v>
      </c>
      <c r="S15" s="208">
        <v>10.21237504</v>
      </c>
      <c r="T15" s="208">
        <v>7.6372810119999999</v>
      </c>
      <c r="U15" s="208">
        <v>0.67244149499999994</v>
      </c>
      <c r="V15" s="208">
        <v>0.90925840700000005</v>
      </c>
      <c r="W15" s="208">
        <v>0.128973738</v>
      </c>
      <c r="X15" s="208">
        <v>1.797386253</v>
      </c>
      <c r="Y15" s="208">
        <v>0.65582050400000003</v>
      </c>
      <c r="Z15" s="208">
        <v>1.469347156</v>
      </c>
      <c r="AB15" s="208">
        <v>16.399374099999999</v>
      </c>
    </row>
    <row r="16" spans="1:28">
      <c r="B16" s="205">
        <v>1981</v>
      </c>
      <c r="C16" s="208">
        <v>15.597636250000001</v>
      </c>
      <c r="D16" s="208">
        <v>13.640870639999999</v>
      </c>
      <c r="E16" s="208">
        <v>1.7140639369999999</v>
      </c>
      <c r="F16" s="208">
        <v>4.0387365690000001</v>
      </c>
      <c r="G16" s="208">
        <v>2.2370820509999998</v>
      </c>
      <c r="H16" s="208">
        <v>5.7924089939999996</v>
      </c>
      <c r="I16" s="208">
        <v>2.7721953739999998</v>
      </c>
      <c r="J16" s="208">
        <v>3.0622145660000002</v>
      </c>
      <c r="K16" s="208">
        <v>0.30902594999999999</v>
      </c>
      <c r="L16" s="208">
        <v>0.30636766199999999</v>
      </c>
      <c r="M16" s="208">
        <v>5.6860774840000001</v>
      </c>
      <c r="N16" s="208">
        <v>1.9038656819999999</v>
      </c>
      <c r="O16" s="208">
        <v>1.7076840470000001</v>
      </c>
      <c r="P16" s="208">
        <v>0.62124184599999999</v>
      </c>
      <c r="Q16" s="208">
        <v>6.756835787</v>
      </c>
      <c r="R16" s="208">
        <v>5.2142314089999999</v>
      </c>
      <c r="S16" s="208">
        <v>13.506760030000001</v>
      </c>
      <c r="T16" s="208">
        <v>9.1927577609999993</v>
      </c>
      <c r="U16" s="208">
        <v>0.83324029300000002</v>
      </c>
      <c r="V16" s="208">
        <v>0.884811075</v>
      </c>
      <c r="W16" s="208">
        <v>0.115369688</v>
      </c>
      <c r="X16" s="208">
        <v>1.9026694529999999</v>
      </c>
      <c r="Y16" s="208">
        <v>0.73541530399999999</v>
      </c>
      <c r="Z16" s="208">
        <v>1.4684381500000001</v>
      </c>
      <c r="AB16" s="208">
        <v>17.952337849999999</v>
      </c>
    </row>
    <row r="17" spans="2:28">
      <c r="B17" s="205">
        <v>1982</v>
      </c>
      <c r="C17" s="208">
        <v>15.639128060000001</v>
      </c>
      <c r="D17" s="208">
        <v>15.22626009</v>
      </c>
      <c r="E17" s="208">
        <v>1.898974709</v>
      </c>
      <c r="F17" s="208">
        <v>3.9991391209999998</v>
      </c>
      <c r="G17" s="208">
        <v>2.160099056</v>
      </c>
      <c r="H17" s="208">
        <v>6.2645324479999998</v>
      </c>
      <c r="I17" s="208">
        <v>2.9031524260000001</v>
      </c>
      <c r="J17" s="208">
        <v>3.0749196670000001</v>
      </c>
      <c r="K17" s="208">
        <v>0.23415375699999999</v>
      </c>
      <c r="L17" s="208">
        <v>0.17939528699999999</v>
      </c>
      <c r="M17" s="208">
        <v>6.1195995820000002</v>
      </c>
      <c r="N17" s="208">
        <v>1.8707781830000001</v>
      </c>
      <c r="O17" s="208">
        <v>2.0421367789999998</v>
      </c>
      <c r="P17" s="208">
        <v>0.64579578900000001</v>
      </c>
      <c r="Q17" s="208">
        <v>7.0710620559999997</v>
      </c>
      <c r="R17" s="208">
        <v>4.9785256889999996</v>
      </c>
      <c r="S17" s="208">
        <v>9.2969530040000006</v>
      </c>
      <c r="T17" s="208">
        <v>10.3568427</v>
      </c>
      <c r="U17" s="208">
        <v>0.72561783800000001</v>
      </c>
      <c r="V17" s="208">
        <v>1.0758268600000001</v>
      </c>
      <c r="W17" s="208">
        <v>0.12613518300000001</v>
      </c>
      <c r="X17" s="208">
        <v>1.8503459179999999</v>
      </c>
      <c r="Y17" s="208">
        <v>0.78119359799999999</v>
      </c>
      <c r="Z17" s="208">
        <v>1.4794322010000001</v>
      </c>
      <c r="AB17" s="208">
        <v>17.255830799999998</v>
      </c>
    </row>
    <row r="18" spans="2:28">
      <c r="B18" s="205">
        <v>1983</v>
      </c>
      <c r="C18" s="208">
        <v>16.57841213</v>
      </c>
      <c r="D18" s="208">
        <v>14.750387379999999</v>
      </c>
      <c r="E18" s="208">
        <v>1.762384304</v>
      </c>
      <c r="F18" s="208">
        <v>4.1420916319999996</v>
      </c>
      <c r="G18" s="208">
        <v>2.353561236</v>
      </c>
      <c r="H18" s="208">
        <v>6.3266665379999996</v>
      </c>
      <c r="I18" s="208">
        <v>2.8811618769999998</v>
      </c>
      <c r="J18" s="208">
        <v>2.9887736930000002</v>
      </c>
      <c r="K18" s="208">
        <v>0.26228659999999998</v>
      </c>
      <c r="L18" s="208">
        <v>0.15756461499999999</v>
      </c>
      <c r="M18" s="208">
        <v>5.7321869420000002</v>
      </c>
      <c r="N18" s="208">
        <v>1.992607536</v>
      </c>
      <c r="O18" s="208">
        <v>2.592591573</v>
      </c>
      <c r="P18" s="208">
        <v>0.75383315500000003</v>
      </c>
      <c r="Q18" s="208">
        <v>7.681722229</v>
      </c>
      <c r="R18" s="208">
        <v>3.3688553240000001</v>
      </c>
      <c r="S18" s="208">
        <v>8.9293037159999997</v>
      </c>
      <c r="T18" s="208">
        <v>10.07753005</v>
      </c>
      <c r="U18" s="208">
        <v>0.79814390300000004</v>
      </c>
      <c r="V18" s="208">
        <v>1.0890535939999999</v>
      </c>
      <c r="W18" s="208">
        <v>0.175041214</v>
      </c>
      <c r="X18" s="208">
        <v>2.3364974690000002</v>
      </c>
      <c r="Y18" s="208">
        <v>1.079145601</v>
      </c>
      <c r="Z18" s="208">
        <v>1.1901976919999999</v>
      </c>
      <c r="AB18" s="208">
        <v>16.434785080000001</v>
      </c>
    </row>
    <row r="19" spans="2:28">
      <c r="B19" s="205">
        <v>1984</v>
      </c>
      <c r="C19" s="208">
        <v>16.14244231</v>
      </c>
      <c r="D19" s="208">
        <v>14.04982259</v>
      </c>
      <c r="E19" s="208">
        <v>1.5756083110000001</v>
      </c>
      <c r="F19" s="208">
        <v>4.0694682029999996</v>
      </c>
      <c r="G19" s="208">
        <v>2.2613617590000001</v>
      </c>
      <c r="H19" s="208">
        <v>6.7492719929999998</v>
      </c>
      <c r="I19" s="208">
        <v>2.9016531529999998</v>
      </c>
      <c r="J19" s="208">
        <v>2.8772155929999998</v>
      </c>
      <c r="K19" s="208">
        <v>0.27359146099999998</v>
      </c>
      <c r="L19" s="208">
        <v>0.127512188</v>
      </c>
      <c r="M19" s="208">
        <v>5.8824894639999998</v>
      </c>
      <c r="N19" s="208">
        <v>1.875821696</v>
      </c>
      <c r="O19" s="208">
        <v>2.1588332229999998</v>
      </c>
      <c r="P19" s="208">
        <v>0.90009406400000003</v>
      </c>
      <c r="Q19" s="208">
        <v>10.84932128</v>
      </c>
      <c r="R19" s="208">
        <v>3.725704082</v>
      </c>
      <c r="S19" s="208">
        <v>8.0469201160000008</v>
      </c>
      <c r="T19" s="208">
        <v>8.6674157209999994</v>
      </c>
      <c r="U19" s="208">
        <v>1.0927275729999999</v>
      </c>
      <c r="V19" s="208">
        <v>1.1478827380000001</v>
      </c>
      <c r="W19" s="208">
        <v>0.22744679400000001</v>
      </c>
      <c r="X19" s="208">
        <v>2.2513956030000002</v>
      </c>
      <c r="Y19" s="208">
        <v>0.98023287999999997</v>
      </c>
      <c r="Z19" s="208">
        <v>1.1657672100000001</v>
      </c>
      <c r="AB19" s="208">
        <v>16.999073110000001</v>
      </c>
    </row>
    <row r="20" spans="2:28">
      <c r="B20" s="205">
        <v>1985</v>
      </c>
      <c r="C20" s="208">
        <v>16.16790202</v>
      </c>
      <c r="D20" s="208">
        <v>14.048358070000001</v>
      </c>
      <c r="E20" s="208">
        <v>1.7051836819999999</v>
      </c>
      <c r="F20" s="208">
        <v>4.0657201729999999</v>
      </c>
      <c r="G20" s="208">
        <v>2.2016055190000001</v>
      </c>
      <c r="H20" s="208">
        <v>6.9835914849999998</v>
      </c>
      <c r="I20" s="208">
        <v>2.967513496</v>
      </c>
      <c r="J20" s="208">
        <v>3.0959246550000001</v>
      </c>
      <c r="K20" s="208">
        <v>0.31368288</v>
      </c>
      <c r="L20" s="208">
        <v>0.206420305</v>
      </c>
      <c r="M20" s="208">
        <v>6.1539844820000003</v>
      </c>
      <c r="N20" s="208">
        <v>2.1582952469999999</v>
      </c>
      <c r="O20" s="208">
        <v>1.9535212390000001</v>
      </c>
      <c r="P20" s="208">
        <v>0.90090432399999998</v>
      </c>
      <c r="Q20" s="208">
        <v>12.28048847</v>
      </c>
      <c r="R20" s="208">
        <v>3.5904469190000001</v>
      </c>
      <c r="S20" s="208">
        <v>7.131378292</v>
      </c>
      <c r="T20" s="208">
        <v>6.7852760270000001</v>
      </c>
      <c r="U20" s="208">
        <v>1.5980477449999999</v>
      </c>
      <c r="V20" s="208">
        <v>1.1760891840000001</v>
      </c>
      <c r="W20" s="208">
        <v>0.26226776099999999</v>
      </c>
      <c r="X20" s="208">
        <v>2.0363426370000002</v>
      </c>
      <c r="Y20" s="208">
        <v>1.1016259079999999</v>
      </c>
      <c r="Z20" s="208">
        <v>1.115429475</v>
      </c>
      <c r="AB20" s="208">
        <v>16.87442175</v>
      </c>
    </row>
    <row r="21" spans="2:28">
      <c r="B21" s="205">
        <v>1986</v>
      </c>
      <c r="C21" s="208">
        <v>18.16652925</v>
      </c>
      <c r="D21" s="208">
        <v>15.623088299999999</v>
      </c>
      <c r="E21" s="208">
        <v>2.438994449</v>
      </c>
      <c r="F21" s="208">
        <v>4.549611574</v>
      </c>
      <c r="G21" s="208">
        <v>2.3753649490000002</v>
      </c>
      <c r="H21" s="208">
        <v>7.0888582900000001</v>
      </c>
      <c r="I21" s="208">
        <v>3.3333878920000002</v>
      </c>
      <c r="J21" s="208">
        <v>3.273441128</v>
      </c>
      <c r="K21" s="208">
        <v>0.25482489600000002</v>
      </c>
      <c r="L21" s="208">
        <v>0.15764157600000001</v>
      </c>
      <c r="M21" s="208">
        <v>6.5771625330000001</v>
      </c>
      <c r="N21" s="208">
        <v>2.1520479080000001</v>
      </c>
      <c r="O21" s="208">
        <v>1.6689956560000001</v>
      </c>
      <c r="P21" s="208">
        <v>0.86544304299999997</v>
      </c>
      <c r="Q21" s="208">
        <v>10.745508600000001</v>
      </c>
      <c r="R21" s="208">
        <v>3.506374203</v>
      </c>
      <c r="S21" s="208">
        <v>5.4176120729999999</v>
      </c>
      <c r="T21" s="208">
        <v>4.9401862239999996</v>
      </c>
      <c r="U21" s="208">
        <v>1.629917732</v>
      </c>
      <c r="V21" s="208">
        <v>1.3612825740000001</v>
      </c>
      <c r="W21" s="208">
        <v>0.30556481899999999</v>
      </c>
      <c r="X21" s="208">
        <v>1.988575333</v>
      </c>
      <c r="Y21" s="208">
        <v>0.82258008400000004</v>
      </c>
      <c r="Z21" s="208">
        <v>0.757006917</v>
      </c>
      <c r="AB21" s="208">
        <v>15.10178608</v>
      </c>
    </row>
    <row r="22" spans="2:28">
      <c r="B22" s="205">
        <v>1987</v>
      </c>
      <c r="C22" s="208">
        <v>18.590235530000001</v>
      </c>
      <c r="D22" s="208">
        <v>16.346133989999998</v>
      </c>
      <c r="E22" s="208">
        <v>3.6595270210000002</v>
      </c>
      <c r="F22" s="208">
        <v>4.7091374610000001</v>
      </c>
      <c r="G22" s="208">
        <v>2.5234527710000001</v>
      </c>
      <c r="H22" s="208">
        <v>7.4474162379999997</v>
      </c>
      <c r="I22" s="208">
        <v>3.375099799</v>
      </c>
      <c r="J22" s="208">
        <v>3.0842200530000001</v>
      </c>
      <c r="K22" s="208">
        <v>0.26859703200000001</v>
      </c>
      <c r="L22" s="208">
        <v>6.7536409000000006E-2</v>
      </c>
      <c r="M22" s="208">
        <v>6.7181950830000003</v>
      </c>
      <c r="N22" s="208">
        <v>1.9927972629999999</v>
      </c>
      <c r="O22" s="208">
        <v>1.898676458</v>
      </c>
      <c r="P22" s="208">
        <v>0.90283704499999995</v>
      </c>
      <c r="Q22" s="208">
        <v>9.6153779969999995</v>
      </c>
      <c r="R22" s="208">
        <v>3.2720314949999998</v>
      </c>
      <c r="S22" s="208">
        <v>4.8405968670000004</v>
      </c>
      <c r="T22" s="208">
        <v>3.7300746079999998</v>
      </c>
      <c r="U22" s="208">
        <v>1.6234548360000001</v>
      </c>
      <c r="V22" s="208">
        <v>1.5961821709999999</v>
      </c>
      <c r="W22" s="208">
        <v>0.361513366</v>
      </c>
      <c r="X22" s="208">
        <v>1.857982545</v>
      </c>
      <c r="Y22" s="208">
        <v>0.86240123300000004</v>
      </c>
      <c r="Z22" s="208">
        <v>0.65652272700000003</v>
      </c>
      <c r="AB22" s="208">
        <v>14.396055949999999</v>
      </c>
    </row>
    <row r="23" spans="2:28">
      <c r="B23" s="205">
        <v>1988</v>
      </c>
      <c r="C23" s="208">
        <v>18.09421661</v>
      </c>
      <c r="D23" s="208">
        <v>16.59484264</v>
      </c>
      <c r="E23" s="208">
        <v>4.2422414049999997</v>
      </c>
      <c r="F23" s="208">
        <v>4.7284532739999996</v>
      </c>
      <c r="G23" s="208">
        <v>2.4732776809999999</v>
      </c>
      <c r="H23" s="208">
        <v>8.021561127</v>
      </c>
      <c r="I23" s="208">
        <v>3.4220217650000002</v>
      </c>
      <c r="J23" s="208">
        <v>3.0778878270000001</v>
      </c>
      <c r="K23" s="208">
        <v>0.272604024</v>
      </c>
      <c r="L23" s="208">
        <v>5.6161287999999997E-2</v>
      </c>
      <c r="M23" s="208">
        <v>6.9361137690000003</v>
      </c>
      <c r="N23" s="208">
        <v>1.80066642</v>
      </c>
      <c r="O23" s="208">
        <v>1.644645533</v>
      </c>
      <c r="P23" s="208">
        <v>0.71475170099999996</v>
      </c>
      <c r="Q23" s="208">
        <v>8.8681866970000005</v>
      </c>
      <c r="R23" s="208">
        <v>3.2668465040000001</v>
      </c>
      <c r="S23" s="208">
        <v>4.7335942519999996</v>
      </c>
      <c r="T23" s="208">
        <v>3.329328378</v>
      </c>
      <c r="U23" s="208">
        <v>1.8591645160000001</v>
      </c>
      <c r="V23" s="208">
        <v>1.8875956810000001</v>
      </c>
      <c r="W23" s="208">
        <v>0.416652882</v>
      </c>
      <c r="X23" s="208">
        <v>2.0634015419999998</v>
      </c>
      <c r="Y23" s="208">
        <v>0.86033484500000001</v>
      </c>
      <c r="Z23" s="208">
        <v>0.63544963899999996</v>
      </c>
      <c r="AB23" s="208">
        <v>14.279478409999999</v>
      </c>
    </row>
    <row r="24" spans="2:28">
      <c r="B24" s="205">
        <v>1989</v>
      </c>
      <c r="C24" s="208">
        <v>16.97987268</v>
      </c>
      <c r="D24" s="208">
        <v>16.29500419</v>
      </c>
      <c r="E24" s="208">
        <v>4.9029157940000001</v>
      </c>
      <c r="F24" s="208">
        <v>4.4755215389999998</v>
      </c>
      <c r="G24" s="208">
        <v>2.4083444460000001</v>
      </c>
      <c r="H24" s="208">
        <v>7.8793475150000001</v>
      </c>
      <c r="I24" s="208">
        <v>3.2738225949999999</v>
      </c>
      <c r="J24" s="208">
        <v>3.1008395819999999</v>
      </c>
      <c r="K24" s="208">
        <v>0.318448448</v>
      </c>
      <c r="L24" s="208">
        <v>6.4475879999999999E-2</v>
      </c>
      <c r="M24" s="208">
        <v>7.391286311</v>
      </c>
      <c r="N24" s="208">
        <v>1.88352868</v>
      </c>
      <c r="O24" s="208">
        <v>1.8374018919999999</v>
      </c>
      <c r="P24" s="208">
        <v>0.72337469799999998</v>
      </c>
      <c r="Q24" s="208">
        <v>8.6231639290000004</v>
      </c>
      <c r="R24" s="208">
        <v>3.2694864219999999</v>
      </c>
      <c r="S24" s="208">
        <v>4.7919731580000002</v>
      </c>
      <c r="T24" s="208">
        <v>3.2722938930000001</v>
      </c>
      <c r="U24" s="208">
        <v>1.7987681529999999</v>
      </c>
      <c r="V24" s="208">
        <v>2.2885653430000001</v>
      </c>
      <c r="W24" s="208">
        <v>0.52656851599999999</v>
      </c>
      <c r="X24" s="208">
        <v>2.312435652</v>
      </c>
      <c r="Y24" s="208">
        <v>0.94228479499999995</v>
      </c>
      <c r="Z24" s="208">
        <v>0.64027588999999996</v>
      </c>
      <c r="AB24" s="208">
        <v>15.051236619999999</v>
      </c>
    </row>
    <row r="25" spans="2:28">
      <c r="B25" s="205">
        <v>1990</v>
      </c>
      <c r="C25" s="208">
        <v>19.174520659999999</v>
      </c>
      <c r="D25" s="208">
        <v>16.344460099999999</v>
      </c>
      <c r="E25" s="208">
        <v>5.2461825449999999</v>
      </c>
      <c r="F25" s="208">
        <v>4.5197070540000004</v>
      </c>
      <c r="G25" s="208">
        <v>2.4351785619999999</v>
      </c>
      <c r="H25" s="208">
        <v>7.0626679560000003</v>
      </c>
      <c r="I25" s="208">
        <v>3.4009006460000002</v>
      </c>
      <c r="J25" s="208">
        <v>3.113349049</v>
      </c>
      <c r="K25" s="208">
        <v>0.49003340000000001</v>
      </c>
      <c r="L25" s="208">
        <v>0.111993619</v>
      </c>
      <c r="M25" s="208">
        <v>7.4271524979999999</v>
      </c>
      <c r="N25" s="208">
        <v>2.2887440250000002</v>
      </c>
      <c r="O25" s="208">
        <v>1.5611756059999999</v>
      </c>
      <c r="P25" s="208">
        <v>0.99135655899999997</v>
      </c>
      <c r="Q25" s="208">
        <v>7.629958641</v>
      </c>
      <c r="R25" s="208">
        <v>2.877074736</v>
      </c>
      <c r="S25" s="208">
        <v>4.4569973750000003</v>
      </c>
      <c r="T25" s="208">
        <v>3.0098376509999998</v>
      </c>
      <c r="U25" s="208">
        <v>1.4469189629999999</v>
      </c>
      <c r="V25" s="208">
        <v>2.3394546599999999</v>
      </c>
      <c r="W25" s="208">
        <v>0.65031451500000004</v>
      </c>
      <c r="X25" s="208">
        <v>2.3278471289999998</v>
      </c>
      <c r="Y25" s="208">
        <v>0.72140783100000005</v>
      </c>
      <c r="Z25" s="208">
        <v>0.37276622100000001</v>
      </c>
      <c r="AB25" s="208">
        <v>14.352622999999999</v>
      </c>
    </row>
    <row r="26" spans="2:28">
      <c r="B26" s="205">
        <v>1991</v>
      </c>
      <c r="C26" s="208">
        <v>21.007975030000001</v>
      </c>
      <c r="D26" s="208">
        <v>15.21363818</v>
      </c>
      <c r="E26" s="208">
        <v>5.2861605909999998</v>
      </c>
      <c r="F26" s="208">
        <v>4.2074943960000004</v>
      </c>
      <c r="G26" s="208">
        <v>2.5198416529999998</v>
      </c>
      <c r="H26" s="208">
        <v>6.6585502869999997</v>
      </c>
      <c r="I26" s="208">
        <v>3.40925748</v>
      </c>
      <c r="J26" s="208">
        <v>3.1570341879999999</v>
      </c>
      <c r="K26" s="208">
        <v>0.49093748300000001</v>
      </c>
      <c r="L26" s="208">
        <v>0.15327745200000001</v>
      </c>
      <c r="M26" s="208">
        <v>7.5307771920000004</v>
      </c>
      <c r="N26" s="208">
        <v>1.7639700700000001</v>
      </c>
      <c r="O26" s="208">
        <v>1.4249307760000001</v>
      </c>
      <c r="P26" s="208">
        <v>1.043729796</v>
      </c>
      <c r="Q26" s="208">
        <v>6.8703910840000004</v>
      </c>
      <c r="R26" s="208">
        <v>3.1651175409999999</v>
      </c>
      <c r="S26" s="208">
        <v>4.3915899190000003</v>
      </c>
      <c r="T26" s="208">
        <v>3.6627196710000001</v>
      </c>
      <c r="U26" s="208">
        <v>1.6655349159999999</v>
      </c>
      <c r="V26" s="208">
        <v>2.1911300059999999</v>
      </c>
      <c r="W26" s="208">
        <v>0.74320736700000001</v>
      </c>
      <c r="X26" s="208">
        <v>2.3492903580000002</v>
      </c>
      <c r="Y26" s="208">
        <v>0.64747829199999996</v>
      </c>
      <c r="Z26" s="208">
        <v>0.44596627799999999</v>
      </c>
      <c r="AB26" s="208">
        <v>13.51460838</v>
      </c>
    </row>
    <row r="27" spans="2:28">
      <c r="B27" s="205">
        <v>1992</v>
      </c>
      <c r="C27" s="208">
        <v>20.453172389999999</v>
      </c>
      <c r="D27" s="208">
        <v>14.685191659999999</v>
      </c>
      <c r="E27" s="208">
        <v>5.26871533</v>
      </c>
      <c r="F27" s="208">
        <v>4.0009837729999997</v>
      </c>
      <c r="G27" s="208">
        <v>2.4869792940000002</v>
      </c>
      <c r="H27" s="208">
        <v>6.6217917049999997</v>
      </c>
      <c r="I27" s="208">
        <v>3.3382809070000001</v>
      </c>
      <c r="J27" s="208">
        <v>3.1522893340000002</v>
      </c>
      <c r="K27" s="208">
        <v>0.64123596400000005</v>
      </c>
      <c r="L27" s="208">
        <v>0.281367649</v>
      </c>
      <c r="M27" s="208">
        <v>7.8466969799999999</v>
      </c>
      <c r="N27" s="208">
        <v>1.9517267060000001</v>
      </c>
      <c r="O27" s="208">
        <v>0.84079015700000004</v>
      </c>
      <c r="P27" s="208">
        <v>1.128177789</v>
      </c>
      <c r="Q27" s="208">
        <v>6.9991570640000003</v>
      </c>
      <c r="R27" s="208">
        <v>3.5149840079999999</v>
      </c>
      <c r="S27" s="208">
        <v>4.1299585859999999</v>
      </c>
      <c r="T27" s="208">
        <v>4.3553170689999998</v>
      </c>
      <c r="U27" s="208">
        <v>2.0059706479999999</v>
      </c>
      <c r="V27" s="208">
        <v>1.9420903490000001</v>
      </c>
      <c r="W27" s="208">
        <v>0.65614128699999996</v>
      </c>
      <c r="X27" s="208">
        <v>2.7419024630000002</v>
      </c>
      <c r="Y27" s="208">
        <v>0.59834728800000003</v>
      </c>
      <c r="Z27" s="208">
        <v>0.35873160399999998</v>
      </c>
      <c r="AB27" s="208">
        <v>13.36238932</v>
      </c>
    </row>
    <row r="28" spans="2:28">
      <c r="B28" s="205">
        <v>1993</v>
      </c>
      <c r="C28" s="208">
        <v>19.485363419999999</v>
      </c>
      <c r="D28" s="208">
        <v>13.15120845</v>
      </c>
      <c r="E28" s="208">
        <v>4.3815010079999999</v>
      </c>
      <c r="F28" s="208">
        <v>3.9326571669999999</v>
      </c>
      <c r="G28" s="208">
        <v>2.499841016</v>
      </c>
      <c r="H28" s="208">
        <v>6.3967422750000003</v>
      </c>
      <c r="I28" s="208">
        <v>2.9825544989999999</v>
      </c>
      <c r="J28" s="208">
        <v>2.8128943909999999</v>
      </c>
      <c r="K28" s="208">
        <v>0.89342271299999998</v>
      </c>
      <c r="L28" s="208">
        <v>0.37880802800000002</v>
      </c>
      <c r="M28" s="208">
        <v>8.5530202939999995</v>
      </c>
      <c r="N28" s="208">
        <v>0.99535088599999999</v>
      </c>
      <c r="O28" s="208">
        <v>1.0169494960000001</v>
      </c>
      <c r="P28" s="208">
        <v>1.5736063570000001</v>
      </c>
      <c r="Q28" s="208">
        <v>7.7379084090000001</v>
      </c>
      <c r="R28" s="208">
        <v>4.292510869</v>
      </c>
      <c r="S28" s="208">
        <v>4.2031987409999996</v>
      </c>
      <c r="T28" s="208">
        <v>4.5444484970000003</v>
      </c>
      <c r="U28" s="208">
        <v>2.9548779999999999</v>
      </c>
      <c r="V28" s="208">
        <v>1.9016907119999999</v>
      </c>
      <c r="W28" s="208">
        <v>0.76032577199999996</v>
      </c>
      <c r="X28" s="208">
        <v>3.4269251650000001</v>
      </c>
      <c r="Y28" s="208">
        <v>0.680145098</v>
      </c>
      <c r="Z28" s="208">
        <v>0.44404874100000002</v>
      </c>
      <c r="AB28" s="208">
        <v>15.74136294</v>
      </c>
    </row>
    <row r="29" spans="2:28">
      <c r="B29" s="205">
        <v>1994</v>
      </c>
      <c r="C29" s="208">
        <v>19.022377370000001</v>
      </c>
      <c r="D29" s="208">
        <v>13.08691629</v>
      </c>
      <c r="E29" s="208">
        <v>4.6993692720000002</v>
      </c>
      <c r="F29" s="208">
        <v>3.776894092</v>
      </c>
      <c r="G29" s="208">
        <v>2.4603805680000002</v>
      </c>
      <c r="H29" s="208">
        <v>6.5029833080000001</v>
      </c>
      <c r="I29" s="208">
        <v>2.9826353600000002</v>
      </c>
      <c r="J29" s="208">
        <v>2.8637891980000001</v>
      </c>
      <c r="K29" s="208">
        <v>0.93349642499999996</v>
      </c>
      <c r="L29" s="208">
        <v>0.46201678800000001</v>
      </c>
      <c r="M29" s="208">
        <v>9.3397233069999999</v>
      </c>
      <c r="N29" s="208">
        <v>1.0059740319999999</v>
      </c>
      <c r="O29" s="208">
        <v>1.14268368</v>
      </c>
      <c r="P29" s="208">
        <v>1.0008978639999999</v>
      </c>
      <c r="Q29" s="208">
        <v>7.7654756059999999</v>
      </c>
      <c r="R29" s="208">
        <v>4.6250589829999997</v>
      </c>
      <c r="S29" s="208">
        <v>3.6665708769999998</v>
      </c>
      <c r="T29" s="208">
        <v>4.0178087549999999</v>
      </c>
      <c r="U29" s="208">
        <v>2.8610625650000001</v>
      </c>
      <c r="V29" s="208">
        <v>2.1361959829999999</v>
      </c>
      <c r="W29" s="208">
        <v>0.937721955</v>
      </c>
      <c r="X29" s="208">
        <v>3.5184093810000001</v>
      </c>
      <c r="Y29" s="208">
        <v>0.79397061000000002</v>
      </c>
      <c r="Z29" s="208">
        <v>0.39758772599999997</v>
      </c>
      <c r="AB29" s="208">
        <v>17.225320100000001</v>
      </c>
    </row>
    <row r="30" spans="2:28">
      <c r="B30" s="205">
        <v>1995</v>
      </c>
      <c r="C30" s="208">
        <v>18.97304776</v>
      </c>
      <c r="D30" s="208">
        <v>13.139247490000001</v>
      </c>
      <c r="E30" s="208">
        <v>4.970120122</v>
      </c>
      <c r="F30" s="208">
        <v>3.7680373669999998</v>
      </c>
      <c r="G30" s="208">
        <v>2.407686311</v>
      </c>
      <c r="H30" s="208">
        <v>6.2642174419999996</v>
      </c>
      <c r="I30" s="208">
        <v>2.9050999919999998</v>
      </c>
      <c r="J30" s="208">
        <v>2.991203209</v>
      </c>
      <c r="K30" s="208">
        <v>1.0801812079999999</v>
      </c>
      <c r="L30" s="208">
        <v>0.55135542699999995</v>
      </c>
      <c r="M30" s="208">
        <v>9.9471264870000002</v>
      </c>
      <c r="N30" s="208">
        <v>1.0177352550000001</v>
      </c>
      <c r="O30" s="208">
        <v>1.232709348</v>
      </c>
      <c r="P30" s="208">
        <v>1.3891251929999999</v>
      </c>
      <c r="Q30" s="208">
        <v>7.261009627</v>
      </c>
      <c r="R30" s="208">
        <v>4.3945528139999999</v>
      </c>
      <c r="S30" s="208">
        <v>3.4633611809999998</v>
      </c>
      <c r="T30" s="208">
        <v>3.6194415100000001</v>
      </c>
      <c r="U30" s="208">
        <v>2.8389871090000001</v>
      </c>
      <c r="V30" s="208">
        <v>2.2971994090000001</v>
      </c>
      <c r="W30" s="208">
        <v>0.98851824899999996</v>
      </c>
      <c r="X30" s="208">
        <v>3.5237280989999999</v>
      </c>
      <c r="Y30" s="208">
        <v>0.77433625699999997</v>
      </c>
      <c r="Z30" s="208">
        <v>0.201973136</v>
      </c>
      <c r="AB30" s="208">
        <v>19.678779469999998</v>
      </c>
    </row>
    <row r="31" spans="2:28">
      <c r="B31" s="205">
        <v>1996</v>
      </c>
      <c r="C31" s="208">
        <v>17.43349821</v>
      </c>
      <c r="D31" s="208">
        <v>12.515860079999999</v>
      </c>
      <c r="E31" s="208">
        <v>4.9976262809999996</v>
      </c>
      <c r="F31" s="208">
        <v>3.6971261549999999</v>
      </c>
      <c r="G31" s="208">
        <v>2.3561752760000001</v>
      </c>
      <c r="H31" s="208">
        <v>6.4666557060000001</v>
      </c>
      <c r="I31" s="208">
        <v>2.7559268320000001</v>
      </c>
      <c r="J31" s="208">
        <v>2.9388407029999999</v>
      </c>
      <c r="K31" s="208">
        <v>1.368489742</v>
      </c>
      <c r="L31" s="208">
        <v>0.66729870800000002</v>
      </c>
      <c r="M31" s="208">
        <v>9.7270689350000001</v>
      </c>
      <c r="N31" s="208">
        <v>1.364115545</v>
      </c>
      <c r="O31" s="208">
        <v>1.4852561799999999</v>
      </c>
      <c r="P31" s="208">
        <v>1.7111061160000001</v>
      </c>
      <c r="Q31" s="208">
        <v>7.3766432399999999</v>
      </c>
      <c r="R31" s="208">
        <v>4.6461479519999997</v>
      </c>
      <c r="S31" s="208">
        <v>3.340631031</v>
      </c>
      <c r="T31" s="208">
        <v>3.6738327470000001</v>
      </c>
      <c r="U31" s="208">
        <v>2.9051351219999999</v>
      </c>
      <c r="V31" s="208">
        <v>2.2293811639999999</v>
      </c>
      <c r="W31" s="208">
        <v>1.1304989299999999</v>
      </c>
      <c r="X31" s="208">
        <v>3.937091396</v>
      </c>
      <c r="Y31" s="208">
        <v>0.82658080099999998</v>
      </c>
      <c r="Z31" s="208">
        <v>0.449013149</v>
      </c>
      <c r="AB31" s="208">
        <v>18.949122580000001</v>
      </c>
    </row>
    <row r="32" spans="2:28">
      <c r="B32" s="205">
        <v>1997</v>
      </c>
      <c r="C32" s="208">
        <v>16.363004419999999</v>
      </c>
      <c r="D32" s="208">
        <v>12.179457940000001</v>
      </c>
      <c r="E32" s="208">
        <v>5.1801262469999996</v>
      </c>
      <c r="F32" s="208">
        <v>3.4519328269999998</v>
      </c>
      <c r="G32" s="208">
        <v>2.2682115679999999</v>
      </c>
      <c r="H32" s="208">
        <v>7.1062452479999996</v>
      </c>
      <c r="I32" s="208">
        <v>2.7005843629999999</v>
      </c>
      <c r="J32" s="208">
        <v>2.8494520969999999</v>
      </c>
      <c r="K32" s="208">
        <v>1.564412227</v>
      </c>
      <c r="L32" s="208">
        <v>0.71757138799999998</v>
      </c>
      <c r="M32" s="208">
        <v>9.9261926020000004</v>
      </c>
      <c r="N32" s="208">
        <v>1.423952213</v>
      </c>
      <c r="O32" s="208">
        <v>1.610858055</v>
      </c>
      <c r="P32" s="208">
        <v>1.8394195929999999</v>
      </c>
      <c r="Q32" s="208">
        <v>7.9302170409999997</v>
      </c>
      <c r="R32" s="208">
        <v>5.1318936739999996</v>
      </c>
      <c r="S32" s="208">
        <v>3.6470720170000002</v>
      </c>
      <c r="T32" s="208">
        <v>3.5286842740000002</v>
      </c>
      <c r="U32" s="208">
        <v>2.752202612</v>
      </c>
      <c r="V32" s="208">
        <v>1.9892388679999999</v>
      </c>
      <c r="W32" s="208">
        <v>0.93811765000000003</v>
      </c>
      <c r="X32" s="208">
        <v>3.6434550369999998</v>
      </c>
      <c r="Y32" s="208">
        <v>0.82280464900000005</v>
      </c>
      <c r="Z32" s="208">
        <v>0.43489339999999999</v>
      </c>
      <c r="AB32" s="208">
        <v>19.027858380000001</v>
      </c>
    </row>
    <row r="33" spans="2:30">
      <c r="B33" s="205">
        <v>1998</v>
      </c>
      <c r="C33" s="208">
        <v>16.510453340000002</v>
      </c>
      <c r="D33" s="208">
        <v>12.75991718</v>
      </c>
      <c r="E33" s="208">
        <v>5.8113502600000002</v>
      </c>
      <c r="F33" s="208">
        <v>3.5129266229999998</v>
      </c>
      <c r="G33" s="208">
        <v>2.289482332</v>
      </c>
      <c r="H33" s="208">
        <v>7.2014743440000002</v>
      </c>
      <c r="I33" s="208">
        <v>2.7241069410000001</v>
      </c>
      <c r="J33" s="208">
        <v>2.8725933210000001</v>
      </c>
      <c r="K33" s="208">
        <v>1.595284393</v>
      </c>
      <c r="L33" s="208">
        <v>0.82637466199999998</v>
      </c>
      <c r="M33" s="208">
        <v>10.129001730000001</v>
      </c>
      <c r="N33" s="208">
        <v>1.4240325229999999</v>
      </c>
      <c r="O33" s="208">
        <v>1.234357725</v>
      </c>
      <c r="P33" s="208">
        <v>1.683846417</v>
      </c>
      <c r="Q33" s="208">
        <v>8.5714954750000008</v>
      </c>
      <c r="R33" s="208">
        <v>5.2300738659999997</v>
      </c>
      <c r="S33" s="208">
        <v>4.1250512979999998</v>
      </c>
      <c r="T33" s="208">
        <v>3.5799003919999999</v>
      </c>
      <c r="U33" s="208">
        <v>2.1244170790000001</v>
      </c>
      <c r="V33" s="208">
        <v>1.6633302759999999</v>
      </c>
      <c r="W33" s="208">
        <v>0.39829519200000002</v>
      </c>
      <c r="X33" s="208">
        <v>2.6656043870000001</v>
      </c>
      <c r="Y33" s="208">
        <v>0.81408517199999997</v>
      </c>
      <c r="Z33" s="208">
        <v>0.25254507100000001</v>
      </c>
      <c r="AB33" s="208">
        <v>18.900473909999999</v>
      </c>
    </row>
    <row r="34" spans="2:30">
      <c r="B34" s="205">
        <v>1999</v>
      </c>
      <c r="C34" s="208">
        <v>16.74622037</v>
      </c>
      <c r="D34" s="208">
        <v>13.21233722</v>
      </c>
      <c r="E34" s="208">
        <v>6.4639981779999998</v>
      </c>
      <c r="F34" s="208">
        <v>3.4873383570000001</v>
      </c>
      <c r="G34" s="208">
        <v>2.365951162</v>
      </c>
      <c r="H34" s="208">
        <v>7.2146442009999996</v>
      </c>
      <c r="I34" s="208">
        <v>2.8298175149999998</v>
      </c>
      <c r="J34" s="208">
        <v>2.9029714420000001</v>
      </c>
      <c r="K34" s="208">
        <v>1.563566512</v>
      </c>
      <c r="L34" s="208">
        <v>0.86807072799999996</v>
      </c>
      <c r="M34" s="208">
        <v>10.387557729999999</v>
      </c>
      <c r="N34" s="208">
        <v>1.2768967600000001</v>
      </c>
      <c r="O34" s="208">
        <v>0.77635386200000001</v>
      </c>
      <c r="P34" s="208">
        <v>1.2825794479999999</v>
      </c>
      <c r="Q34" s="208">
        <v>9.2993982039999992</v>
      </c>
      <c r="R34" s="208">
        <v>4.7452145510000001</v>
      </c>
      <c r="S34" s="208">
        <v>3.5043019420000001</v>
      </c>
      <c r="T34" s="208">
        <v>3.2531476110000002</v>
      </c>
      <c r="U34" s="208">
        <v>1.989487317</v>
      </c>
      <c r="V34" s="208">
        <v>1.5870938379999999</v>
      </c>
      <c r="W34" s="208">
        <v>0.53471185499999996</v>
      </c>
      <c r="X34" s="208">
        <v>2.56611382</v>
      </c>
      <c r="Y34" s="208">
        <v>0.86544288300000005</v>
      </c>
      <c r="Z34" s="208">
        <v>0.27678449399999999</v>
      </c>
      <c r="AB34" s="208">
        <v>18.349358949999999</v>
      </c>
    </row>
    <row r="35" spans="2:30">
      <c r="B35" s="205">
        <v>2000</v>
      </c>
      <c r="C35" s="208">
        <v>15.21343575</v>
      </c>
      <c r="D35" s="208">
        <v>12.76286163</v>
      </c>
      <c r="E35" s="208">
        <v>6.334492129</v>
      </c>
      <c r="F35" s="208">
        <v>3.3331574329999998</v>
      </c>
      <c r="G35" s="208">
        <v>2.2298353830000002</v>
      </c>
      <c r="H35" s="208">
        <v>6.9277131440000002</v>
      </c>
      <c r="I35" s="208">
        <v>2.9100930819999999</v>
      </c>
      <c r="J35" s="208">
        <v>2.681483558</v>
      </c>
      <c r="K35" s="208">
        <v>1.4787475210000001</v>
      </c>
      <c r="L35" s="208">
        <v>1.0216720610000001</v>
      </c>
      <c r="M35" s="208">
        <v>10.538726410000001</v>
      </c>
      <c r="N35" s="208">
        <v>1.3168638109999999</v>
      </c>
      <c r="O35" s="208">
        <v>0.96383403899999998</v>
      </c>
      <c r="P35" s="208">
        <v>1.7733933159999999</v>
      </c>
      <c r="Q35" s="208">
        <v>10.23071476</v>
      </c>
      <c r="R35" s="208">
        <v>4.8460039679999998</v>
      </c>
      <c r="S35" s="208">
        <v>3.525088051</v>
      </c>
      <c r="T35" s="208">
        <v>3.2476427729999999</v>
      </c>
      <c r="U35" s="208">
        <v>2.1726024989999999</v>
      </c>
      <c r="V35" s="208">
        <v>1.6689078939999999</v>
      </c>
      <c r="W35" s="208">
        <v>0.70194547799999996</v>
      </c>
      <c r="X35" s="208">
        <v>2.8322005149999998</v>
      </c>
      <c r="Y35" s="208">
        <v>0.84106499999999995</v>
      </c>
      <c r="Z35" s="208">
        <v>0.447519799</v>
      </c>
      <c r="AB35" s="208">
        <v>20.443984109999999</v>
      </c>
    </row>
    <row r="36" spans="2:30">
      <c r="B36" s="205">
        <v>2001</v>
      </c>
      <c r="C36" s="208">
        <v>14.69689511</v>
      </c>
      <c r="D36" s="208">
        <v>12.34417959</v>
      </c>
      <c r="E36" s="208">
        <v>6.2498310090000002</v>
      </c>
      <c r="F36" s="208">
        <v>3.6272416779999999</v>
      </c>
      <c r="G36" s="208">
        <v>2.1721184519999999</v>
      </c>
      <c r="H36" s="208">
        <v>6.7633724040000001</v>
      </c>
      <c r="I36" s="208">
        <v>3.2430812109999998</v>
      </c>
      <c r="J36" s="208">
        <v>2.6666888630000001</v>
      </c>
      <c r="K36" s="208">
        <v>1.5543833069999999</v>
      </c>
      <c r="L36" s="208">
        <v>1.229755342</v>
      </c>
      <c r="M36" s="208">
        <v>10.75559574</v>
      </c>
      <c r="N36" s="208">
        <v>1.4783504119999999</v>
      </c>
      <c r="O36" s="208">
        <v>1.296310112</v>
      </c>
      <c r="P36" s="208">
        <v>1.4394360980000001</v>
      </c>
      <c r="Q36" s="208">
        <v>9.6194294439999997</v>
      </c>
      <c r="R36" s="208">
        <v>4.6358250449999998</v>
      </c>
      <c r="S36" s="208">
        <v>3.7060752739999998</v>
      </c>
      <c r="T36" s="208">
        <v>3.5707231620000002</v>
      </c>
      <c r="U36" s="208">
        <v>2.4054963690000002</v>
      </c>
      <c r="V36" s="208">
        <v>1.724942363</v>
      </c>
      <c r="W36" s="208">
        <v>0.74563943200000005</v>
      </c>
      <c r="X36" s="208">
        <v>2.8881602050000001</v>
      </c>
      <c r="Y36" s="208">
        <v>0.82204660399999996</v>
      </c>
      <c r="Z36" s="208">
        <v>0.364422778</v>
      </c>
      <c r="AB36" s="208">
        <v>20.47729962</v>
      </c>
    </row>
    <row r="37" spans="2:30">
      <c r="B37" s="205">
        <v>2002</v>
      </c>
      <c r="C37" s="208">
        <v>13.82112064</v>
      </c>
      <c r="D37" s="208">
        <v>12.26478818</v>
      </c>
      <c r="E37" s="208">
        <v>6.4573534920000002</v>
      </c>
      <c r="F37" s="208">
        <v>3.5000359329999999</v>
      </c>
      <c r="G37" s="208">
        <v>2.2320055349999999</v>
      </c>
      <c r="H37" s="208">
        <v>6.9784804390000001</v>
      </c>
      <c r="I37" s="208">
        <v>3.2283909990000001</v>
      </c>
      <c r="J37" s="208">
        <v>2.5808505390000001</v>
      </c>
      <c r="K37" s="208">
        <v>1.5924437300000001</v>
      </c>
      <c r="L37" s="208">
        <v>1.34588906</v>
      </c>
      <c r="M37" s="208">
        <v>11.09409492</v>
      </c>
      <c r="N37" s="208">
        <v>1.629702692</v>
      </c>
      <c r="O37" s="208">
        <v>1.413567314</v>
      </c>
      <c r="P37" s="208">
        <v>1.522034874</v>
      </c>
      <c r="Q37" s="208">
        <v>9.6072879049999997</v>
      </c>
      <c r="R37" s="208">
        <v>4.1389531249999996</v>
      </c>
      <c r="S37" s="208">
        <v>3.7359527419999998</v>
      </c>
      <c r="T37" s="208">
        <v>3.6982843939999999</v>
      </c>
      <c r="U37" s="208">
        <v>2.660923054</v>
      </c>
      <c r="V37" s="208">
        <v>1.6709402680000001</v>
      </c>
      <c r="W37" s="208">
        <v>0.81014417500000002</v>
      </c>
      <c r="X37" s="208">
        <v>2.7178762590000001</v>
      </c>
      <c r="Y37" s="208">
        <v>0.95265189100000003</v>
      </c>
      <c r="Z37" s="208">
        <v>0.34622784200000001</v>
      </c>
      <c r="AB37" s="208">
        <v>19.48644071</v>
      </c>
    </row>
    <row r="38" spans="2:30">
      <c r="B38" s="205">
        <v>2003</v>
      </c>
      <c r="C38" s="208">
        <v>14.065183409999999</v>
      </c>
      <c r="D38" s="208">
        <v>12.481494189999999</v>
      </c>
      <c r="E38" s="208">
        <v>7.1628868890000001</v>
      </c>
      <c r="F38" s="208">
        <v>3.7833520190000001</v>
      </c>
      <c r="G38" s="208">
        <v>2.3452045830000001</v>
      </c>
      <c r="H38" s="208">
        <v>7.0643046949999997</v>
      </c>
      <c r="I38" s="208">
        <v>2.873528409</v>
      </c>
      <c r="J38" s="208">
        <v>2.4120696189999999</v>
      </c>
      <c r="K38" s="208">
        <v>1.7346999350000001</v>
      </c>
      <c r="L38" s="208">
        <v>1.4624580170000001</v>
      </c>
      <c r="M38" s="208">
        <v>11.55473342</v>
      </c>
      <c r="N38" s="208">
        <v>1.662253303</v>
      </c>
      <c r="O38" s="208">
        <v>1.453849095</v>
      </c>
      <c r="P38" s="208">
        <v>1.7867468449999999</v>
      </c>
      <c r="Q38" s="208">
        <v>8.2935069610000003</v>
      </c>
      <c r="R38" s="208">
        <v>3.6447263470000002</v>
      </c>
      <c r="S38" s="208">
        <v>3.702812072</v>
      </c>
      <c r="T38" s="208">
        <v>3.549955857</v>
      </c>
      <c r="U38" s="208">
        <v>2.4811017940000002</v>
      </c>
      <c r="V38" s="208">
        <v>1.6334378220000001</v>
      </c>
      <c r="W38" s="208">
        <v>0.76748776200000002</v>
      </c>
      <c r="X38" s="208">
        <v>2.7304052599999999</v>
      </c>
      <c r="Y38" s="208">
        <v>0.98824320099999996</v>
      </c>
      <c r="Z38" s="208">
        <v>0.365558508</v>
      </c>
      <c r="AB38" s="208">
        <v>18.594569759999999</v>
      </c>
    </row>
    <row r="39" spans="2:30">
      <c r="B39" s="205">
        <v>2004</v>
      </c>
      <c r="C39" s="208">
        <v>13.62607743</v>
      </c>
      <c r="D39" s="208">
        <v>12.388508310000001</v>
      </c>
      <c r="E39" s="208">
        <v>7.2941830100000002</v>
      </c>
      <c r="F39" s="208">
        <v>4.1535845929999997</v>
      </c>
      <c r="G39" s="208">
        <v>2.4560845119999999</v>
      </c>
      <c r="H39" s="208">
        <v>7.0810736969999999</v>
      </c>
      <c r="I39" s="208">
        <v>2.7268564620000002</v>
      </c>
      <c r="J39" s="208">
        <v>2.3574068659999998</v>
      </c>
      <c r="K39" s="208">
        <v>1.806914642</v>
      </c>
      <c r="L39" s="208">
        <v>1.5061503650000001</v>
      </c>
      <c r="M39" s="208">
        <v>11.3511215</v>
      </c>
      <c r="N39" s="208">
        <v>1.747794404</v>
      </c>
      <c r="O39" s="208">
        <v>1.74728565</v>
      </c>
      <c r="P39" s="208">
        <v>1.9973937740000001</v>
      </c>
      <c r="Q39" s="208">
        <v>7.8647953920000004</v>
      </c>
      <c r="R39" s="208">
        <v>3.5832387099999998</v>
      </c>
      <c r="S39" s="208">
        <v>3.6888472889999999</v>
      </c>
      <c r="T39" s="208">
        <v>3.665905596</v>
      </c>
      <c r="U39" s="208">
        <v>2.6040156730000001</v>
      </c>
      <c r="V39" s="208">
        <v>1.5244907750000001</v>
      </c>
      <c r="W39" s="208">
        <v>0.654006906</v>
      </c>
      <c r="X39" s="208">
        <v>2.8361934390000001</v>
      </c>
      <c r="Y39" s="208">
        <v>1.0165091470000001</v>
      </c>
      <c r="Z39" s="208">
        <v>0.32156185799999998</v>
      </c>
      <c r="AB39" s="208">
        <v>19.152445159999999</v>
      </c>
    </row>
    <row r="40" spans="2:30">
      <c r="B40" s="205">
        <v>2005</v>
      </c>
      <c r="C40" s="208">
        <v>13.193170439999999</v>
      </c>
      <c r="D40" s="208">
        <v>12.315229889999999</v>
      </c>
      <c r="E40" s="208">
        <v>7.5053578129999998</v>
      </c>
      <c r="F40" s="208">
        <v>3.9019704310000001</v>
      </c>
      <c r="G40" s="208">
        <v>2.4754001049999999</v>
      </c>
      <c r="H40" s="208">
        <v>6.5826172080000003</v>
      </c>
      <c r="I40" s="208">
        <v>2.8682046840000002</v>
      </c>
      <c r="J40" s="208">
        <v>2.4283611860000001</v>
      </c>
      <c r="K40" s="208">
        <v>1.8784039029999999</v>
      </c>
      <c r="L40" s="208">
        <v>1.554491321</v>
      </c>
      <c r="M40" s="208">
        <v>11.26842362</v>
      </c>
      <c r="N40" s="208">
        <v>1.83249489</v>
      </c>
      <c r="O40" s="208">
        <v>2.0207577830000001</v>
      </c>
      <c r="P40" s="208">
        <v>2.0514308790000002</v>
      </c>
      <c r="Q40" s="208">
        <v>7.9812249690000003</v>
      </c>
      <c r="R40" s="208">
        <v>3.5824511999999999</v>
      </c>
      <c r="S40" s="208">
        <v>3.8523154389999998</v>
      </c>
      <c r="T40" s="208">
        <v>3.9023498289999998</v>
      </c>
      <c r="U40" s="208">
        <v>2.5426529370000002</v>
      </c>
      <c r="V40" s="208">
        <v>1.513998188</v>
      </c>
      <c r="W40" s="208">
        <v>0.68149759899999995</v>
      </c>
      <c r="X40" s="208">
        <v>2.7758018899999999</v>
      </c>
      <c r="Y40" s="208">
        <v>0.96475542599999997</v>
      </c>
      <c r="Z40" s="208">
        <v>0.32663838099999998</v>
      </c>
      <c r="AB40" s="208">
        <v>19.63819414</v>
      </c>
    </row>
    <row r="41" spans="2:30">
      <c r="B41" s="205">
        <v>2006</v>
      </c>
      <c r="C41" s="208">
        <v>13.22521658</v>
      </c>
      <c r="D41" s="208">
        <v>11.76587069</v>
      </c>
      <c r="E41" s="208">
        <v>7.3739768330000004</v>
      </c>
      <c r="F41" s="208">
        <v>3.812358031</v>
      </c>
      <c r="G41" s="208">
        <v>2.4840542920000002</v>
      </c>
      <c r="H41" s="208">
        <v>6.0748727090000001</v>
      </c>
      <c r="I41" s="208">
        <v>3.0533490749999999</v>
      </c>
      <c r="J41" s="208">
        <v>2.4033760169999998</v>
      </c>
      <c r="K41" s="208">
        <v>2.150332707</v>
      </c>
      <c r="L41" s="208">
        <v>1.6692855120000001</v>
      </c>
      <c r="M41" s="208">
        <v>11.735995450000001</v>
      </c>
      <c r="N41" s="208">
        <v>2.0995748769999998</v>
      </c>
      <c r="O41" s="208">
        <v>2.3050059030000001</v>
      </c>
      <c r="P41" s="208">
        <v>2.0398946279999999</v>
      </c>
      <c r="Q41" s="208">
        <v>7.3957739330000001</v>
      </c>
      <c r="R41" s="208">
        <v>3.7872083889999999</v>
      </c>
      <c r="S41" s="208">
        <v>3.8273126770000001</v>
      </c>
      <c r="T41" s="208">
        <v>4.0811901590000002</v>
      </c>
      <c r="U41" s="208">
        <v>2.6835931199999998</v>
      </c>
      <c r="V41" s="208">
        <v>1.3504669579999999</v>
      </c>
      <c r="W41" s="208">
        <v>0.66383513800000005</v>
      </c>
      <c r="X41" s="208">
        <v>2.9281755039999999</v>
      </c>
      <c r="Y41" s="208">
        <v>0.86499088700000004</v>
      </c>
      <c r="Z41" s="208">
        <v>0.224289927</v>
      </c>
      <c r="AB41" s="208">
        <v>20.930531510000002</v>
      </c>
    </row>
    <row r="42" spans="2:30">
      <c r="B42" s="205">
        <v>2007</v>
      </c>
      <c r="C42" s="208">
        <v>12.939897970000001</v>
      </c>
      <c r="D42" s="208">
        <v>11.50065384</v>
      </c>
      <c r="E42" s="208">
        <v>7.4933042360000002</v>
      </c>
      <c r="F42" s="208">
        <v>3.6563358570000002</v>
      </c>
      <c r="G42" s="208">
        <v>2.4241191620000002</v>
      </c>
      <c r="H42" s="208">
        <v>5.8214042800000003</v>
      </c>
      <c r="I42" s="208">
        <v>3.1071017849999998</v>
      </c>
      <c r="J42" s="208">
        <v>2.3708092129999998</v>
      </c>
      <c r="K42" s="208">
        <v>2.4550168019999998</v>
      </c>
      <c r="L42" s="208">
        <v>1.6440316340000001</v>
      </c>
      <c r="M42" s="208">
        <v>11.84359598</v>
      </c>
      <c r="N42" s="208">
        <v>2.137061616</v>
      </c>
      <c r="O42" s="208">
        <v>2.631038502</v>
      </c>
      <c r="P42" s="208">
        <v>1.9730983150000001</v>
      </c>
      <c r="Q42" s="208">
        <v>6.6513366610000002</v>
      </c>
      <c r="R42" s="208">
        <v>4.0373355179999999</v>
      </c>
      <c r="S42" s="208">
        <v>4.0462277110000002</v>
      </c>
      <c r="T42" s="208">
        <v>4.5551195529999999</v>
      </c>
      <c r="U42" s="208">
        <v>2.637932937</v>
      </c>
      <c r="V42" s="208">
        <v>1.1803686870000001</v>
      </c>
      <c r="W42" s="208">
        <v>0.69425614700000005</v>
      </c>
      <c r="X42" s="208">
        <v>2.9524222290000002</v>
      </c>
      <c r="Y42" s="208">
        <v>0.86874280999999998</v>
      </c>
      <c r="Z42" s="208">
        <v>0.37878855700000003</v>
      </c>
      <c r="AB42" s="208">
        <v>22.104508450000001</v>
      </c>
    </row>
    <row r="43" spans="2:30">
      <c r="B43" s="205">
        <v>2008</v>
      </c>
      <c r="C43" s="208">
        <v>12.77867753</v>
      </c>
      <c r="D43" s="208">
        <v>11.2537761</v>
      </c>
      <c r="E43" s="208">
        <v>6.5703280709999996</v>
      </c>
      <c r="F43" s="208">
        <v>3.9143818060000002</v>
      </c>
      <c r="G43" s="208">
        <v>2.3859788640000001</v>
      </c>
      <c r="H43" s="208">
        <v>5.2431915599999996</v>
      </c>
      <c r="I43" s="208">
        <v>2.822683407</v>
      </c>
      <c r="J43" s="208">
        <v>2.3531707220000002</v>
      </c>
      <c r="K43" s="208">
        <v>2.648332135</v>
      </c>
      <c r="L43" s="208">
        <v>1.6901851459999999</v>
      </c>
      <c r="M43" s="208">
        <v>11.902637950000001</v>
      </c>
      <c r="N43" s="208">
        <v>2.4343810590000001</v>
      </c>
      <c r="O43" s="208">
        <v>2.8341887780000001</v>
      </c>
      <c r="P43" s="208">
        <v>2.043930392</v>
      </c>
      <c r="Q43" s="208">
        <v>6.2218603999999997</v>
      </c>
      <c r="R43" s="208">
        <v>3.9899053969999998</v>
      </c>
      <c r="S43" s="208">
        <v>4.8858048109999999</v>
      </c>
      <c r="T43" s="208">
        <v>4.9566098649999999</v>
      </c>
      <c r="U43" s="208">
        <v>2.6266005510000001</v>
      </c>
      <c r="V43" s="208">
        <v>1.1456892279999999</v>
      </c>
      <c r="W43" s="208">
        <v>0.70134973899999997</v>
      </c>
      <c r="X43" s="208">
        <v>3.0588534420000002</v>
      </c>
      <c r="Y43" s="208">
        <v>0.87899529899999995</v>
      </c>
      <c r="Z43" s="208">
        <v>0.65848774600000004</v>
      </c>
      <c r="AB43" s="208">
        <v>22.062540899999998</v>
      </c>
    </row>
    <row r="44" spans="2:30">
      <c r="B44" s="205">
        <v>2009</v>
      </c>
      <c r="C44" s="208">
        <v>12.64240195</v>
      </c>
      <c r="D44" s="208">
        <v>11.63578616</v>
      </c>
      <c r="E44" s="208">
        <v>5.7246580610000004</v>
      </c>
      <c r="F44" s="208">
        <v>4.6553310120000004</v>
      </c>
      <c r="G44" s="208">
        <v>2.3838393290000002</v>
      </c>
      <c r="H44" s="208">
        <v>5.1287710239999997</v>
      </c>
      <c r="I44" s="208">
        <v>2.89585282</v>
      </c>
      <c r="J44" s="208">
        <v>2.435819119</v>
      </c>
      <c r="K44" s="208">
        <v>2.7123824339999998</v>
      </c>
      <c r="L44" s="208">
        <v>1.444951697</v>
      </c>
      <c r="M44" s="208">
        <v>11.249256949999999</v>
      </c>
      <c r="N44" s="208">
        <v>2.1676138360000001</v>
      </c>
      <c r="O44" s="208">
        <v>2.2022323359999998</v>
      </c>
      <c r="P44" s="208">
        <v>1.948601743</v>
      </c>
      <c r="Q44" s="208">
        <v>5.8620938010000003</v>
      </c>
      <c r="R44" s="208">
        <v>3.817555891</v>
      </c>
      <c r="S44" s="208">
        <v>5.5415609359999998</v>
      </c>
      <c r="T44" s="208">
        <v>5.352630971</v>
      </c>
      <c r="U44" s="208">
        <v>3.2200422209999999</v>
      </c>
      <c r="V44" s="208">
        <v>1.271771333</v>
      </c>
      <c r="W44" s="208">
        <v>0.74455618800000001</v>
      </c>
      <c r="X44" s="208">
        <v>3.720409477</v>
      </c>
      <c r="Y44" s="208">
        <v>0.89698890399999998</v>
      </c>
      <c r="Z44" s="208">
        <v>0.34489180800000002</v>
      </c>
      <c r="AB44" s="208">
        <v>18.050469809999999</v>
      </c>
      <c r="AD44" s="205" t="s">
        <v>873</v>
      </c>
    </row>
    <row r="45" spans="2:30">
      <c r="B45" s="205">
        <v>2010</v>
      </c>
      <c r="C45" s="208">
        <v>13.03114336</v>
      </c>
      <c r="D45" s="208">
        <v>11.64302423</v>
      </c>
      <c r="E45" s="208">
        <v>5.8188410790000002</v>
      </c>
      <c r="F45" s="208">
        <v>4.6947446670000001</v>
      </c>
      <c r="G45" s="208">
        <v>2.3716105870000002</v>
      </c>
      <c r="H45" s="208">
        <v>5.2123068850000003</v>
      </c>
      <c r="I45" s="208">
        <v>2.7260643830000002</v>
      </c>
      <c r="J45" s="208">
        <v>2.484512552</v>
      </c>
      <c r="K45" s="208">
        <v>2.5380970120000002</v>
      </c>
      <c r="L45" s="208">
        <v>1.5369078759999999</v>
      </c>
      <c r="M45" s="208">
        <v>10.57156473</v>
      </c>
      <c r="N45" s="208">
        <v>2.0574085289999999</v>
      </c>
      <c r="O45" s="208">
        <v>2.3412285779999999</v>
      </c>
      <c r="P45" s="208">
        <v>2.3735401519999999</v>
      </c>
      <c r="Q45" s="208">
        <v>6.0048540849999998</v>
      </c>
      <c r="R45" s="208">
        <v>3.9816601569999999</v>
      </c>
      <c r="S45" s="208">
        <v>5.3082186130000002</v>
      </c>
      <c r="T45" s="208">
        <v>4.9001536830000001</v>
      </c>
      <c r="U45" s="208">
        <v>3.6229765880000002</v>
      </c>
      <c r="V45" s="208">
        <v>1.189204599</v>
      </c>
      <c r="W45" s="208">
        <v>0.74444544800000001</v>
      </c>
      <c r="X45" s="208">
        <v>3.5418483670000001</v>
      </c>
      <c r="Y45" s="208">
        <v>0.88934532499999996</v>
      </c>
      <c r="Z45" s="208">
        <v>0.41629851800000001</v>
      </c>
      <c r="AB45" s="208">
        <v>20.372643010000001</v>
      </c>
    </row>
    <row r="46" spans="2:30">
      <c r="B46" s="205">
        <v>2011</v>
      </c>
      <c r="C46" s="208">
        <v>13.113373859999999</v>
      </c>
      <c r="D46" s="208">
        <v>11.59629559</v>
      </c>
      <c r="E46" s="208">
        <v>5.2922211289999996</v>
      </c>
      <c r="F46" s="208">
        <v>5.4951789379999996</v>
      </c>
      <c r="G46" s="208">
        <v>2.3214293979999998</v>
      </c>
      <c r="H46" s="208">
        <v>4.6647831100000001</v>
      </c>
      <c r="I46" s="208">
        <v>2.7003526930000001</v>
      </c>
      <c r="J46" s="208">
        <v>2.426771257</v>
      </c>
      <c r="K46" s="208">
        <v>2.5065751220000001</v>
      </c>
      <c r="L46" s="208">
        <v>1.634157517</v>
      </c>
      <c r="M46" s="208">
        <v>10.20965713</v>
      </c>
      <c r="N46" s="208">
        <v>2.2441805100000001</v>
      </c>
      <c r="O46" s="208">
        <v>2.4772659130000001</v>
      </c>
      <c r="P46" s="208">
        <v>2.5638010169999998</v>
      </c>
      <c r="Q46" s="208">
        <v>6.0747861729999997</v>
      </c>
      <c r="R46" s="208">
        <v>4.4716169060000004</v>
      </c>
      <c r="S46" s="208">
        <v>4.2534734160000003</v>
      </c>
      <c r="T46" s="208">
        <v>4.9272549799999998</v>
      </c>
      <c r="U46" s="208">
        <v>3.786448714</v>
      </c>
      <c r="V46" s="208">
        <v>1.2567980480000001</v>
      </c>
      <c r="W46" s="208">
        <v>0.77621414899999996</v>
      </c>
      <c r="X46" s="208">
        <v>3.6158565199999999</v>
      </c>
      <c r="Y46" s="208">
        <v>0.90155420100000006</v>
      </c>
      <c r="Z46" s="208">
        <v>0.689953708</v>
      </c>
      <c r="AB46" s="208">
        <v>22.082851810000001</v>
      </c>
    </row>
    <row r="47" spans="2:30">
      <c r="B47" s="205">
        <v>2012</v>
      </c>
      <c r="C47" s="208">
        <v>12.520694779999999</v>
      </c>
      <c r="D47" s="208">
        <v>11.08909613</v>
      </c>
      <c r="E47" s="208">
        <v>4.6998272310000004</v>
      </c>
      <c r="F47" s="208">
        <v>5.8768997379999997</v>
      </c>
      <c r="G47" s="208">
        <v>2.2236141389999999</v>
      </c>
      <c r="H47" s="208">
        <v>4.8559570860000001</v>
      </c>
      <c r="I47" s="208">
        <v>2.7817565910000002</v>
      </c>
      <c r="J47" s="208">
        <v>2.3792539150000001</v>
      </c>
      <c r="K47" s="208">
        <v>2.3672618120000002</v>
      </c>
      <c r="L47" s="208">
        <v>1.518344406</v>
      </c>
      <c r="M47" s="208">
        <v>9.6852376899999992</v>
      </c>
      <c r="N47" s="208">
        <v>2.3354202540000002</v>
      </c>
      <c r="O47" s="208">
        <v>2.554611923</v>
      </c>
      <c r="P47" s="208">
        <v>2.7101987850000002</v>
      </c>
      <c r="Q47" s="208">
        <v>6.8254447359999997</v>
      </c>
      <c r="R47" s="208">
        <v>4.5832098029999999</v>
      </c>
      <c r="S47" s="208">
        <v>4.8775634910000001</v>
      </c>
      <c r="T47" s="208">
        <v>4.8572017489999997</v>
      </c>
      <c r="U47" s="208">
        <v>3.472772612</v>
      </c>
      <c r="V47" s="208">
        <v>1.441922793</v>
      </c>
      <c r="W47" s="208">
        <v>0.88633590799999995</v>
      </c>
      <c r="X47" s="208">
        <v>3.624021537</v>
      </c>
      <c r="Y47" s="208">
        <v>1.046316091</v>
      </c>
      <c r="Z47" s="208">
        <v>0.78703679999999998</v>
      </c>
      <c r="AB47" s="208">
        <v>23.179837060000001</v>
      </c>
    </row>
    <row r="48" spans="2:30">
      <c r="B48" s="205">
        <v>2013</v>
      </c>
      <c r="C48" s="208">
        <v>12.41848433</v>
      </c>
      <c r="D48" s="208">
        <v>10.835912690000001</v>
      </c>
      <c r="E48" s="208">
        <v>4.4065610509999997</v>
      </c>
      <c r="F48" s="208">
        <v>5.2295940959999996</v>
      </c>
      <c r="G48" s="208">
        <v>2.1788781909999999</v>
      </c>
      <c r="H48" s="208">
        <v>5.022301047</v>
      </c>
      <c r="I48" s="208">
        <v>3.058465268</v>
      </c>
      <c r="J48" s="208">
        <v>2.325648299</v>
      </c>
      <c r="K48" s="208">
        <v>2.4066172419999998</v>
      </c>
      <c r="L48" s="208">
        <v>1.5382989030000001</v>
      </c>
      <c r="M48" s="208">
        <v>9.4309808680000007</v>
      </c>
      <c r="N48" s="208">
        <v>2.4536016410000001</v>
      </c>
      <c r="O48" s="208">
        <v>2.7603181210000001</v>
      </c>
      <c r="P48" s="208">
        <v>2.5834038229999998</v>
      </c>
      <c r="Q48" s="208">
        <v>6.932240781</v>
      </c>
      <c r="R48" s="208">
        <v>4.5126131269999998</v>
      </c>
      <c r="S48" s="208">
        <v>5.2629842739999999</v>
      </c>
      <c r="T48" s="208">
        <v>5.0308141879999999</v>
      </c>
      <c r="U48" s="208">
        <v>3.7656749719999998</v>
      </c>
      <c r="V48" s="208">
        <v>1.5427158590000001</v>
      </c>
      <c r="W48" s="208">
        <v>0.96996479599999996</v>
      </c>
      <c r="X48" s="208">
        <v>3.5024760740000001</v>
      </c>
      <c r="Y48" s="208">
        <v>1.0639728530000001</v>
      </c>
      <c r="Z48" s="208">
        <v>0.76747750400000003</v>
      </c>
      <c r="AB48" s="208">
        <v>23.396124369999999</v>
      </c>
    </row>
    <row r="49" spans="2:28">
      <c r="B49" s="205">
        <v>2014</v>
      </c>
      <c r="C49" s="208">
        <v>12.59361402</v>
      </c>
      <c r="D49" s="208">
        <v>10.543057409999999</v>
      </c>
      <c r="E49" s="208">
        <v>4.5300653219999996</v>
      </c>
      <c r="F49" s="208">
        <v>4.783191049</v>
      </c>
      <c r="G49" s="208">
        <v>2.109110872</v>
      </c>
      <c r="H49" s="208">
        <v>5.2440498189999998</v>
      </c>
      <c r="I49" s="208">
        <v>3.4277724909999998</v>
      </c>
      <c r="J49" s="208">
        <v>2.3545108620000001</v>
      </c>
      <c r="K49" s="208">
        <v>2.5924245180000001</v>
      </c>
      <c r="L49" s="208">
        <v>1.5743255270000001</v>
      </c>
      <c r="M49" s="208">
        <v>9.7846500859999992</v>
      </c>
      <c r="N49" s="208">
        <v>2.22166402</v>
      </c>
      <c r="O49" s="208">
        <v>2.3858320609999999</v>
      </c>
      <c r="P49" s="208">
        <v>2.4368493670000002</v>
      </c>
      <c r="Q49" s="208">
        <v>7.4536266219999998</v>
      </c>
      <c r="R49" s="208">
        <v>4.2577782380000002</v>
      </c>
      <c r="S49" s="208">
        <v>5.0655771410000003</v>
      </c>
      <c r="T49" s="208">
        <v>4.8512827610000002</v>
      </c>
      <c r="U49" s="208">
        <v>4.0347726440000002</v>
      </c>
      <c r="V49" s="208">
        <v>1.345733668</v>
      </c>
      <c r="W49" s="208">
        <v>1.042921966</v>
      </c>
      <c r="X49" s="208">
        <v>3.5867632700000001</v>
      </c>
      <c r="Y49" s="208">
        <v>1.0033039349999999</v>
      </c>
      <c r="Z49" s="208">
        <v>0.777122337</v>
      </c>
      <c r="AB49" s="208">
        <v>23.813995720000001</v>
      </c>
    </row>
    <row r="50" spans="2:28">
      <c r="B50" s="205">
        <v>2015</v>
      </c>
      <c r="C50" s="208">
        <v>12.320186720000001</v>
      </c>
      <c r="D50" s="208">
        <v>10.35212598</v>
      </c>
      <c r="E50" s="208">
        <v>4.7947957900000002</v>
      </c>
      <c r="F50" s="208">
        <v>4.6742674429999997</v>
      </c>
      <c r="G50" s="208">
        <v>2.0829508689999998</v>
      </c>
      <c r="H50" s="208">
        <v>5.4231848429999996</v>
      </c>
      <c r="I50" s="208">
        <v>3.4095033859999999</v>
      </c>
      <c r="J50" s="208">
        <v>2.3196134960000001</v>
      </c>
      <c r="K50" s="208">
        <v>2.645276103</v>
      </c>
      <c r="L50" s="208">
        <v>1.62229574</v>
      </c>
      <c r="M50" s="208">
        <v>9.7593525379999999</v>
      </c>
      <c r="N50" s="208">
        <v>2.0458995720000002</v>
      </c>
      <c r="O50" s="208">
        <v>1.7198830940000001</v>
      </c>
      <c r="P50" s="208">
        <v>2.4197808030000001</v>
      </c>
      <c r="Q50" s="208">
        <v>8.7256551889999994</v>
      </c>
      <c r="R50" s="208">
        <v>4.2293752160000002</v>
      </c>
      <c r="S50" s="208">
        <v>4.560970406</v>
      </c>
      <c r="T50" s="208">
        <v>5.1008236560000002</v>
      </c>
      <c r="U50" s="208">
        <v>3.9946348930000002</v>
      </c>
      <c r="V50" s="208">
        <v>1.3363312329999999</v>
      </c>
      <c r="W50" s="208">
        <v>1.0909107149999999</v>
      </c>
      <c r="X50" s="208">
        <v>3.6418480849999999</v>
      </c>
      <c r="Y50" s="208">
        <v>0.96976341499999996</v>
      </c>
      <c r="Z50" s="208">
        <v>0.76057081800000004</v>
      </c>
      <c r="AB50" s="208">
        <v>24.36099205</v>
      </c>
    </row>
    <row r="51" spans="2:28">
      <c r="B51" s="205">
        <v>2016</v>
      </c>
      <c r="C51" s="208">
        <v>12.63623362</v>
      </c>
      <c r="D51" s="208">
        <v>10.54985595</v>
      </c>
      <c r="E51" s="208">
        <v>5.0540001590000001</v>
      </c>
      <c r="F51" s="208">
        <v>4.5565031549999997</v>
      </c>
      <c r="G51" s="208">
        <v>2.1302704260000001</v>
      </c>
      <c r="H51" s="208">
        <v>5.3733541579999997</v>
      </c>
      <c r="I51" s="208">
        <v>3.3571046999999998</v>
      </c>
      <c r="J51" s="208">
        <v>2.327115906</v>
      </c>
      <c r="K51" s="208">
        <v>2.6945811260000001</v>
      </c>
      <c r="L51" s="208">
        <v>1.601334386</v>
      </c>
      <c r="M51" s="208">
        <v>10.131495190000001</v>
      </c>
      <c r="N51" s="208">
        <v>1.9989198669999999</v>
      </c>
      <c r="O51" s="208">
        <v>1.602935631</v>
      </c>
      <c r="P51" s="208">
        <v>2.300937952</v>
      </c>
      <c r="Q51" s="208">
        <v>8.8404389370000001</v>
      </c>
      <c r="R51" s="208">
        <v>3.9766773089999998</v>
      </c>
      <c r="S51" s="208">
        <v>4.1489430709999997</v>
      </c>
      <c r="T51" s="208">
        <v>4.7771485670000002</v>
      </c>
      <c r="U51" s="208">
        <v>4.0675219050000004</v>
      </c>
      <c r="V51" s="208">
        <v>1.4428134050000001</v>
      </c>
      <c r="W51" s="208">
        <v>0.95482363400000003</v>
      </c>
      <c r="X51" s="208">
        <v>3.7553610810000002</v>
      </c>
      <c r="Y51" s="208">
        <v>0.96884074200000003</v>
      </c>
      <c r="Z51" s="208">
        <v>0.75278912200000003</v>
      </c>
      <c r="AB51" s="208">
        <v>23.95830655</v>
      </c>
    </row>
    <row r="52" spans="2:28">
      <c r="B52" s="205">
        <v>2017</v>
      </c>
      <c r="C52" s="208">
        <v>12.46357615</v>
      </c>
      <c r="D52" s="208">
        <v>10.30441108</v>
      </c>
      <c r="E52" s="208">
        <v>5.1833010880000003</v>
      </c>
      <c r="F52" s="208">
        <v>4.5997725300000001</v>
      </c>
      <c r="G52" s="208">
        <v>2.1191910620000001</v>
      </c>
      <c r="H52" s="208">
        <v>5.1621581440000002</v>
      </c>
      <c r="I52" s="208">
        <v>3.1212607399999999</v>
      </c>
      <c r="J52" s="208">
        <v>2.3382233760000002</v>
      </c>
      <c r="K52" s="208">
        <v>2.8152456880000001</v>
      </c>
      <c r="L52" s="208">
        <v>1.6559278369999999</v>
      </c>
      <c r="M52" s="208">
        <v>10.41328058</v>
      </c>
      <c r="N52" s="208">
        <v>2.0798978250000002</v>
      </c>
      <c r="O52" s="208">
        <v>1.7760412059999999</v>
      </c>
      <c r="P52" s="208">
        <v>2.2540413319999999</v>
      </c>
      <c r="Q52" s="208">
        <v>9.0068063370000004</v>
      </c>
      <c r="R52" s="208">
        <v>4.0602835150000001</v>
      </c>
      <c r="S52" s="208">
        <v>3.8849315020000001</v>
      </c>
      <c r="T52" s="208">
        <v>4.4319409890000001</v>
      </c>
      <c r="U52" s="208">
        <v>4.3791566169999996</v>
      </c>
      <c r="V52" s="208">
        <v>1.460344702</v>
      </c>
      <c r="W52" s="208">
        <v>0.95981324099999998</v>
      </c>
      <c r="X52" s="208">
        <v>3.6711899670000001</v>
      </c>
      <c r="Y52" s="208">
        <v>0.98336784300000002</v>
      </c>
      <c r="Z52" s="208">
        <v>0.87583664999999999</v>
      </c>
      <c r="AB52" s="208">
        <v>25.030294949999998</v>
      </c>
    </row>
    <row r="53" spans="2:28">
      <c r="B53" s="205">
        <v>2018</v>
      </c>
      <c r="C53" s="208">
        <v>12.51604874</v>
      </c>
      <c r="D53" s="208">
        <v>10.465802399999999</v>
      </c>
      <c r="E53" s="208">
        <v>5.2056508780000001</v>
      </c>
      <c r="F53" s="208">
        <v>4.8063088599999997</v>
      </c>
      <c r="G53" s="208">
        <v>2.20309854</v>
      </c>
      <c r="H53" s="208">
        <v>5.1108297839999999</v>
      </c>
      <c r="I53" s="208">
        <v>2.9917825439999999</v>
      </c>
      <c r="J53" s="208">
        <v>2.5073754579999998</v>
      </c>
      <c r="K53" s="208">
        <v>2.9302029190000001</v>
      </c>
      <c r="L53" s="208">
        <v>1.6684239009999999</v>
      </c>
      <c r="M53" s="208">
        <v>10.690260670000001</v>
      </c>
      <c r="N53" s="208">
        <v>2.159213077</v>
      </c>
      <c r="O53" s="208">
        <v>1.6242087199999999</v>
      </c>
      <c r="P53" s="208">
        <v>1.8923756329999999</v>
      </c>
      <c r="Q53" s="208">
        <v>9.1045774250000004</v>
      </c>
      <c r="R53" s="208">
        <v>3.9640097569999999</v>
      </c>
      <c r="S53" s="208">
        <v>3.865341301</v>
      </c>
      <c r="T53" s="208">
        <v>3.9308041569999999</v>
      </c>
      <c r="U53" s="208">
        <v>4.1532085370000003</v>
      </c>
      <c r="V53" s="208">
        <v>1.3878455569999999</v>
      </c>
      <c r="W53" s="208">
        <v>0.979594254</v>
      </c>
      <c r="X53" s="208">
        <v>3.7633255989999999</v>
      </c>
      <c r="Y53" s="208">
        <v>0.97776123199999998</v>
      </c>
      <c r="Z53" s="208">
        <v>1.1019500609999999</v>
      </c>
      <c r="AB53" s="208">
        <v>25.4789964</v>
      </c>
    </row>
    <row r="54" spans="2:28">
      <c r="B54" s="205">
        <v>2019</v>
      </c>
      <c r="C54" s="208">
        <v>12.186317020000001</v>
      </c>
      <c r="D54" s="208">
        <v>10.52792738</v>
      </c>
      <c r="E54" s="208">
        <v>5.1075373749999997</v>
      </c>
      <c r="F54" s="208">
        <v>5.4210840530000004</v>
      </c>
      <c r="G54" s="208">
        <v>2.1788567479999998</v>
      </c>
      <c r="H54" s="208">
        <v>5.2540201570000002</v>
      </c>
      <c r="I54" s="208">
        <v>3.1068828530000001</v>
      </c>
      <c r="J54" s="208">
        <v>2.4987105619999999</v>
      </c>
      <c r="K54" s="208">
        <v>2.8199252010000002</v>
      </c>
      <c r="L54" s="208">
        <v>1.631749151</v>
      </c>
      <c r="M54" s="208">
        <v>10.685777870000001</v>
      </c>
      <c r="N54" s="208">
        <v>2.1121426259999998</v>
      </c>
      <c r="O54" s="208">
        <v>1.639475255</v>
      </c>
      <c r="P54" s="208">
        <v>1.7364582799999999</v>
      </c>
      <c r="Q54" s="208">
        <v>9.4797576449999994</v>
      </c>
      <c r="R54" s="208">
        <v>3.8313740040000002</v>
      </c>
      <c r="S54" s="208">
        <v>3.608255931</v>
      </c>
      <c r="T54" s="208">
        <v>3.6683722990000001</v>
      </c>
      <c r="U54" s="208">
        <v>3.954167467</v>
      </c>
      <c r="V54" s="208">
        <v>1.6043910750000001</v>
      </c>
      <c r="W54" s="208">
        <v>1.0118257980000001</v>
      </c>
      <c r="X54" s="208">
        <v>3.75017171</v>
      </c>
      <c r="Y54" s="208">
        <v>0.95177676</v>
      </c>
      <c r="Z54" s="208">
        <v>1.2330427820000001</v>
      </c>
      <c r="AB54" s="208">
        <v>25.546964549999998</v>
      </c>
    </row>
    <row r="55" spans="2:28">
      <c r="B55" s="205">
        <v>2020</v>
      </c>
      <c r="C55" s="208">
        <v>12.82324298</v>
      </c>
      <c r="D55" s="208">
        <v>10.344233259999999</v>
      </c>
      <c r="E55" s="208">
        <v>4.7765673240000002</v>
      </c>
      <c r="F55" s="208">
        <v>5.7867855029999999</v>
      </c>
      <c r="G55" s="208">
        <v>2.121907217</v>
      </c>
      <c r="H55" s="208">
        <v>5.173775547</v>
      </c>
      <c r="I55" s="208">
        <v>3.5524583970000001</v>
      </c>
      <c r="J55" s="208">
        <v>2.605679603</v>
      </c>
      <c r="K55" s="208">
        <v>3.018118072</v>
      </c>
      <c r="L55" s="208">
        <v>1.6053510710000001</v>
      </c>
      <c r="M55" s="208">
        <v>10.41878782</v>
      </c>
      <c r="N55" s="208">
        <v>2.0226822520000001</v>
      </c>
      <c r="O55" s="208">
        <v>1.621254193</v>
      </c>
      <c r="P55" s="208">
        <v>1.7686075750000001</v>
      </c>
      <c r="Q55" s="208">
        <v>9.7121247620000002</v>
      </c>
      <c r="R55" s="208">
        <v>3.695831375</v>
      </c>
      <c r="S55" s="208">
        <v>3.465006705</v>
      </c>
      <c r="T55" s="208">
        <v>3.3641514199999998</v>
      </c>
      <c r="U55" s="208">
        <v>3.9935384049999998</v>
      </c>
      <c r="V55" s="208">
        <v>1.6278814770000001</v>
      </c>
      <c r="W55" s="208">
        <v>1.0713912860000001</v>
      </c>
      <c r="X55" s="208">
        <v>3.4030640480000001</v>
      </c>
      <c r="Y55" s="208">
        <v>0.97167646500000004</v>
      </c>
      <c r="Z55" s="208">
        <v>1.0558832499999999</v>
      </c>
      <c r="AB55" s="208">
        <v>25.016296400000002</v>
      </c>
    </row>
    <row r="56" spans="2:28">
      <c r="B56" s="205">
        <v>2021</v>
      </c>
      <c r="C56" s="208">
        <v>12.959776339999999</v>
      </c>
      <c r="D56" s="208">
        <v>10.27159483</v>
      </c>
      <c r="E56" s="208">
        <v>5.0370721270000001</v>
      </c>
      <c r="F56" s="208">
        <v>5.2401664280000002</v>
      </c>
      <c r="G56" s="208">
        <v>2.2289659589999999</v>
      </c>
      <c r="H56" s="208">
        <v>4.4975207680000002</v>
      </c>
      <c r="I56" s="208">
        <v>3.5955109260000002</v>
      </c>
      <c r="J56" s="208">
        <v>2.9268192129999999</v>
      </c>
      <c r="K56" s="208">
        <v>3.1607133620000001</v>
      </c>
      <c r="L56" s="208">
        <v>1.6346099540000001</v>
      </c>
      <c r="M56" s="208">
        <v>10.767170200000001</v>
      </c>
      <c r="N56" s="208">
        <v>2.1333083730000002</v>
      </c>
      <c r="O56" s="208">
        <v>1.472260409</v>
      </c>
      <c r="P56" s="208">
        <v>1.8270697380000001</v>
      </c>
      <c r="Q56" s="208">
        <v>9.4683088029999993</v>
      </c>
      <c r="R56" s="208">
        <v>3.7951990109999998</v>
      </c>
      <c r="S56" s="208">
        <v>3.451778784</v>
      </c>
      <c r="T56" s="208">
        <v>3.417494188</v>
      </c>
      <c r="U56" s="208">
        <v>4.0010355100000004</v>
      </c>
      <c r="V56" s="208">
        <v>1.4505666049999999</v>
      </c>
      <c r="W56" s="208">
        <v>1.012571903</v>
      </c>
      <c r="X56" s="208">
        <v>3.3213724259999999</v>
      </c>
      <c r="Y56" s="208">
        <v>0.95867278099999997</v>
      </c>
      <c r="Z56" s="208">
        <v>1.370441365</v>
      </c>
      <c r="AB56" s="208">
        <v>27.792933739999999</v>
      </c>
    </row>
    <row r="57" spans="2:28">
      <c r="B57" s="205">
        <v>2022</v>
      </c>
      <c r="C57" s="208">
        <v>12.478303289999999</v>
      </c>
      <c r="D57" s="208">
        <v>10.075802729999999</v>
      </c>
      <c r="E57" s="208">
        <v>5.1665978470000002</v>
      </c>
      <c r="F57" s="208">
        <v>4.8308734729999996</v>
      </c>
      <c r="G57" s="208">
        <v>2.293403498</v>
      </c>
      <c r="H57" s="208">
        <v>4.3695944249999998</v>
      </c>
      <c r="I57" s="208">
        <v>3.803087584</v>
      </c>
      <c r="J57" s="208">
        <v>2.9893424400000002</v>
      </c>
      <c r="K57" s="208">
        <v>3.119160119</v>
      </c>
      <c r="L57" s="208">
        <v>1.5664403490000001</v>
      </c>
      <c r="M57" s="208">
        <v>11.08130001</v>
      </c>
      <c r="N57" s="208">
        <v>1.964856529</v>
      </c>
      <c r="O57" s="208">
        <v>0.94229770800000001</v>
      </c>
      <c r="P57" s="208">
        <v>2.1492660909999999</v>
      </c>
      <c r="Q57" s="208">
        <v>10.390401369999999</v>
      </c>
      <c r="R57" s="208">
        <v>4.0751374350000003</v>
      </c>
      <c r="S57" s="208">
        <v>3.3725591860000002</v>
      </c>
      <c r="T57" s="208">
        <v>3.7249966680000002</v>
      </c>
      <c r="U57" s="208">
        <v>3.4200924540000002</v>
      </c>
      <c r="V57" s="208">
        <v>1.2989114879999999</v>
      </c>
      <c r="W57" s="208">
        <v>1.1310758919999999</v>
      </c>
      <c r="X57" s="208">
        <v>3.3298034329999999</v>
      </c>
      <c r="Y57" s="208">
        <v>0.95458920400000002</v>
      </c>
      <c r="Z57" s="208">
        <v>1.472106779</v>
      </c>
      <c r="AB57" s="208">
        <v>31</v>
      </c>
    </row>
    <row r="59" spans="2:28">
      <c r="B59" s="205" t="s">
        <v>870</v>
      </c>
      <c r="AB59" s="205" t="s">
        <v>871</v>
      </c>
    </row>
    <row r="60" spans="2:28">
      <c r="B60" s="19" t="s">
        <v>869</v>
      </c>
    </row>
    <row r="62" spans="2:28">
      <c r="B62" s="205" t="s">
        <v>872</v>
      </c>
    </row>
  </sheetData>
  <phoneticPr fontId="1" type="noConversion"/>
  <hyperlinks>
    <hyperlink ref="B60" r:id="rId1" xr:uid="{00000000-0004-0000-1000-000000000000}"/>
    <hyperlink ref="A1" location="INDICE!A1" display="Torna all'indice" xr:uid="{00000000-0004-0000-1000-000001000000}"/>
  </hyperlinks>
  <pageMargins left="0.7" right="0.7" top="0.75" bottom="0.75" header="0.3" footer="0.3"/>
  <pageSetup paperSize="9" orientation="portrait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Y36"/>
  <sheetViews>
    <sheetView workbookViewId="0">
      <selection activeCell="K37" sqref="K37"/>
    </sheetView>
  </sheetViews>
  <sheetFormatPr baseColWidth="10" defaultColWidth="8.83203125" defaultRowHeight="13"/>
  <cols>
    <col min="1" max="1" width="5.33203125" style="277" customWidth="1"/>
    <col min="2" max="2" width="32" style="277" customWidth="1"/>
    <col min="3" max="4" width="9.6640625" style="277" customWidth="1"/>
    <col min="5" max="13" width="10.6640625" style="277" customWidth="1"/>
    <col min="14" max="25" width="12" style="277" customWidth="1"/>
    <col min="26" max="26" width="8.83203125" style="277" customWidth="1"/>
    <col min="27" max="16384" width="8.83203125" style="277"/>
  </cols>
  <sheetData>
    <row r="1" spans="1:25">
      <c r="A1" s="52" t="s">
        <v>986</v>
      </c>
    </row>
    <row r="3" spans="1:25">
      <c r="B3" s="204" t="s">
        <v>824</v>
      </c>
    </row>
    <row r="5" spans="1:25">
      <c r="B5" s="277" t="s">
        <v>825</v>
      </c>
    </row>
    <row r="6" spans="1:25">
      <c r="B6" s="277" t="s">
        <v>261</v>
      </c>
      <c r="C6" s="277" t="s">
        <v>205</v>
      </c>
      <c r="D6" s="277" t="s">
        <v>206</v>
      </c>
      <c r="E6" s="277" t="s">
        <v>207</v>
      </c>
      <c r="F6" s="277" t="s">
        <v>208</v>
      </c>
      <c r="G6" s="277" t="s">
        <v>209</v>
      </c>
      <c r="H6" s="277" t="s">
        <v>210</v>
      </c>
      <c r="I6" s="277" t="s">
        <v>211</v>
      </c>
      <c r="J6" s="277" t="s">
        <v>212</v>
      </c>
      <c r="K6" s="277" t="s">
        <v>213</v>
      </c>
      <c r="L6" s="277" t="s">
        <v>214</v>
      </c>
      <c r="M6" s="277" t="s">
        <v>215</v>
      </c>
      <c r="N6" s="277" t="s">
        <v>216</v>
      </c>
      <c r="O6" s="277" t="s">
        <v>217</v>
      </c>
      <c r="P6" s="277" t="s">
        <v>218</v>
      </c>
      <c r="Q6" s="277" t="s">
        <v>219</v>
      </c>
      <c r="R6" s="277" t="s">
        <v>220</v>
      </c>
      <c r="S6" s="277" t="s">
        <v>221</v>
      </c>
      <c r="T6" s="277" t="s">
        <v>222</v>
      </c>
      <c r="U6" s="277" t="s">
        <v>223</v>
      </c>
      <c r="V6" s="277" t="s">
        <v>224</v>
      </c>
      <c r="W6" s="277" t="s">
        <v>225</v>
      </c>
      <c r="X6" s="277" t="s">
        <v>226</v>
      </c>
      <c r="Y6" s="277" t="s">
        <v>227</v>
      </c>
    </row>
    <row r="7" spans="1:25">
      <c r="B7" s="277" t="s">
        <v>6</v>
      </c>
      <c r="C7" s="278">
        <v>100</v>
      </c>
      <c r="D7" s="278">
        <v>120.350507326599</v>
      </c>
      <c r="E7" s="278">
        <v>142.78733096060401</v>
      </c>
      <c r="F7" s="278">
        <v>180.361658141768</v>
      </c>
      <c r="G7" s="278">
        <v>234.66468139755699</v>
      </c>
      <c r="H7" s="278">
        <v>258.990892090947</v>
      </c>
      <c r="I7" s="278">
        <v>308.14369702172303</v>
      </c>
      <c r="J7" s="278">
        <v>345.57901941376201</v>
      </c>
      <c r="K7" s="278">
        <v>376.98353721151102</v>
      </c>
      <c r="L7" s="278">
        <v>444.375806460609</v>
      </c>
      <c r="M7" s="278">
        <v>503.74333749857402</v>
      </c>
      <c r="N7" s="278">
        <v>576.529412982753</v>
      </c>
      <c r="O7" s="278">
        <v>596.68226561857</v>
      </c>
      <c r="P7" s="278">
        <v>645.09336687284997</v>
      </c>
      <c r="Q7" s="278">
        <v>747.67190098806202</v>
      </c>
      <c r="R7" s="278">
        <v>805.45498226916095</v>
      </c>
      <c r="S7" s="278">
        <v>767.80177638292298</v>
      </c>
      <c r="T7" s="278">
        <v>776.99531088524395</v>
      </c>
      <c r="U7" s="278">
        <v>857.63485910676002</v>
      </c>
      <c r="V7" s="278">
        <v>983.86141321363903</v>
      </c>
      <c r="W7" s="278">
        <v>1027.8323437118099</v>
      </c>
      <c r="X7" s="278">
        <v>1058.24557607321</v>
      </c>
      <c r="Y7" s="278">
        <v>1097.9032006622699</v>
      </c>
    </row>
    <row r="8" spans="1:25">
      <c r="B8" s="277" t="s">
        <v>8</v>
      </c>
      <c r="C8" s="278">
        <v>100</v>
      </c>
      <c r="D8" s="278">
        <v>118.55956739210301</v>
      </c>
      <c r="E8" s="278">
        <v>133.43053851794201</v>
      </c>
      <c r="F8" s="278">
        <v>172.42130607698101</v>
      </c>
      <c r="G8" s="278">
        <v>232.678964035429</v>
      </c>
      <c r="H8" s="278">
        <v>228.55369397984001</v>
      </c>
      <c r="I8" s="278">
        <v>287.20288063844703</v>
      </c>
      <c r="J8" s="278">
        <v>322.46825986784</v>
      </c>
      <c r="K8" s="278">
        <v>345.69063552190198</v>
      </c>
      <c r="L8" s="278">
        <v>385.65619246812003</v>
      </c>
      <c r="M8" s="278">
        <v>429.55779265417999</v>
      </c>
      <c r="N8" s="278">
        <v>498.389404082601</v>
      </c>
      <c r="O8" s="278">
        <v>574.38924933923499</v>
      </c>
      <c r="P8" s="278">
        <v>616.22911273072395</v>
      </c>
      <c r="Q8" s="278">
        <v>706.73320961146203</v>
      </c>
      <c r="R8" s="278">
        <v>738.08863591138004</v>
      </c>
      <c r="S8" s="278">
        <v>740.37725010522399</v>
      </c>
      <c r="T8" s="278">
        <v>765.59194440719295</v>
      </c>
      <c r="U8" s="278">
        <v>825.26539248337804</v>
      </c>
      <c r="V8" s="278">
        <v>933.05094126119297</v>
      </c>
      <c r="W8" s="278">
        <v>935.33488312931104</v>
      </c>
      <c r="X8" s="278">
        <v>919.47759765182104</v>
      </c>
      <c r="Y8" s="278">
        <v>937.02129033615995</v>
      </c>
    </row>
    <row r="9" spans="1:25">
      <c r="B9" s="277" t="s">
        <v>5</v>
      </c>
      <c r="C9" s="278">
        <v>100</v>
      </c>
      <c r="D9" s="278">
        <v>119.834721556422</v>
      </c>
      <c r="E9" s="278">
        <v>137.89624341371399</v>
      </c>
      <c r="F9" s="278">
        <v>150.00855269233199</v>
      </c>
      <c r="G9" s="278">
        <v>212.333013267095</v>
      </c>
      <c r="H9" s="278">
        <v>234.404230586041</v>
      </c>
      <c r="I9" s="278">
        <v>277.08307139410698</v>
      </c>
      <c r="J9" s="278">
        <v>330.04729902632403</v>
      </c>
      <c r="K9" s="278">
        <v>365.96011950303301</v>
      </c>
      <c r="L9" s="278">
        <v>438.13793193307998</v>
      </c>
      <c r="M9" s="278">
        <v>466.32885554561102</v>
      </c>
      <c r="N9" s="278">
        <v>573.87508171029594</v>
      </c>
      <c r="O9" s="278">
        <v>626.12655639025104</v>
      </c>
      <c r="P9" s="278">
        <v>680.54168646094297</v>
      </c>
      <c r="Q9" s="278">
        <v>785.60462401274503</v>
      </c>
      <c r="R9" s="278">
        <v>835.72230688584398</v>
      </c>
      <c r="S9" s="278">
        <v>821.017874861932</v>
      </c>
      <c r="T9" s="278">
        <v>840.44115037674203</v>
      </c>
      <c r="U9" s="278">
        <v>898.83917091843603</v>
      </c>
      <c r="V9" s="278">
        <v>1060.5664300507499</v>
      </c>
      <c r="W9" s="278">
        <v>1111.7620349885501</v>
      </c>
      <c r="X9" s="278">
        <v>1136.81670740248</v>
      </c>
      <c r="Y9" s="278">
        <v>1140.88455827185</v>
      </c>
    </row>
    <row r="10" spans="1:25">
      <c r="B10" s="277" t="s">
        <v>7</v>
      </c>
      <c r="C10" s="278">
        <v>100</v>
      </c>
      <c r="D10" s="278">
        <v>130.02449091129199</v>
      </c>
      <c r="E10" s="278">
        <v>156.364049271173</v>
      </c>
      <c r="F10" s="278">
        <v>193.93999848388901</v>
      </c>
      <c r="G10" s="278">
        <v>273.24120246423098</v>
      </c>
      <c r="H10" s="278">
        <v>284.85468957372399</v>
      </c>
      <c r="I10" s="278">
        <v>358.88723651423402</v>
      </c>
      <c r="J10" s="278">
        <v>411.75870997499902</v>
      </c>
      <c r="K10" s="278">
        <v>473.04538544960099</v>
      </c>
      <c r="L10" s="278">
        <v>610.606617961795</v>
      </c>
      <c r="M10" s="278">
        <v>683.95916057522902</v>
      </c>
      <c r="N10" s="278">
        <v>837.06089087996804</v>
      </c>
      <c r="O10" s="278">
        <v>961.57501695261101</v>
      </c>
      <c r="P10" s="278">
        <v>1018.81253362291</v>
      </c>
      <c r="Q10" s="278">
        <v>1372.6264794686899</v>
      </c>
      <c r="R10" s="278">
        <v>1460.31287578148</v>
      </c>
      <c r="S10" s="278">
        <v>1270.44909627379</v>
      </c>
      <c r="T10" s="278">
        <v>1361.26645920894</v>
      </c>
      <c r="U10" s="278">
        <v>1567.9016241254401</v>
      </c>
      <c r="V10" s="278">
        <v>1812.6066757902499</v>
      </c>
      <c r="W10" s="278">
        <v>2003.85692469947</v>
      </c>
      <c r="X10" s="278">
        <v>2174.1172638029002</v>
      </c>
      <c r="Y10" s="278">
        <v>2295.6481916572002</v>
      </c>
    </row>
    <row r="11" spans="1:25">
      <c r="B11" s="277" t="s">
        <v>4</v>
      </c>
      <c r="C11" s="278">
        <v>100</v>
      </c>
      <c r="D11" s="278">
        <v>119.146263932354</v>
      </c>
      <c r="E11" s="278">
        <v>120.787162211115</v>
      </c>
      <c r="F11" s="278">
        <v>135.936354148649</v>
      </c>
      <c r="G11" s="278">
        <v>180.923679046296</v>
      </c>
      <c r="H11" s="278">
        <v>197.70559626658499</v>
      </c>
      <c r="I11" s="278">
        <v>229.18705202706201</v>
      </c>
      <c r="J11" s="278">
        <v>276.55299843404902</v>
      </c>
      <c r="K11" s="278">
        <v>301.01106860325802</v>
      </c>
      <c r="L11" s="278">
        <v>356.14023669180301</v>
      </c>
      <c r="M11" s="278">
        <v>446.89175536561999</v>
      </c>
      <c r="N11" s="278">
        <v>520.43354029459101</v>
      </c>
      <c r="O11" s="278">
        <v>559.44577577364998</v>
      </c>
      <c r="P11" s="278">
        <v>583.01411257312805</v>
      </c>
      <c r="Q11" s="278">
        <v>671.91209075535903</v>
      </c>
      <c r="R11" s="278">
        <v>750.35304178776198</v>
      </c>
      <c r="S11" s="278">
        <v>613.93686878169103</v>
      </c>
      <c r="T11" s="278">
        <v>642.03139910086202</v>
      </c>
      <c r="U11" s="278">
        <v>694.92094208817605</v>
      </c>
      <c r="V11" s="278">
        <v>785.956598616816</v>
      </c>
      <c r="W11" s="278">
        <v>821.22076045712799</v>
      </c>
      <c r="X11" s="278">
        <v>844.74225514971101</v>
      </c>
      <c r="Y11" s="278">
        <v>831.86369552010206</v>
      </c>
    </row>
    <row r="13" spans="1:25">
      <c r="B13" s="277" t="s">
        <v>823</v>
      </c>
    </row>
    <row r="14" spans="1:25">
      <c r="C14" s="277">
        <v>1970</v>
      </c>
      <c r="D14" s="277">
        <v>1971</v>
      </c>
      <c r="E14" s="277">
        <v>1972</v>
      </c>
      <c r="F14" s="277">
        <v>1973</v>
      </c>
      <c r="G14" s="277">
        <v>1974</v>
      </c>
      <c r="H14" s="277">
        <v>1975</v>
      </c>
      <c r="I14" s="277">
        <v>1976</v>
      </c>
      <c r="J14" s="277">
        <v>1977</v>
      </c>
      <c r="K14" s="277">
        <v>1978</v>
      </c>
      <c r="L14" s="277">
        <v>1979</v>
      </c>
      <c r="M14" s="277">
        <v>1980</v>
      </c>
      <c r="N14" s="277">
        <v>1981</v>
      </c>
      <c r="O14" s="277">
        <v>1982</v>
      </c>
      <c r="P14" s="277">
        <v>1983</v>
      </c>
      <c r="Q14" s="277">
        <v>1984</v>
      </c>
      <c r="R14" s="277">
        <v>1985</v>
      </c>
      <c r="S14" s="277">
        <v>1986</v>
      </c>
      <c r="T14" s="277">
        <v>1987</v>
      </c>
      <c r="U14" s="277">
        <v>1988</v>
      </c>
      <c r="V14" s="277">
        <v>1989</v>
      </c>
      <c r="W14" s="277">
        <v>1990</v>
      </c>
      <c r="X14" s="277">
        <v>1991</v>
      </c>
      <c r="Y14" s="277">
        <v>1992</v>
      </c>
    </row>
    <row r="15" spans="1:25">
      <c r="B15" s="277" t="s">
        <v>14</v>
      </c>
      <c r="C15" s="279">
        <v>-0.29375538738803297</v>
      </c>
      <c r="D15" s="279">
        <v>0.19149590890075899</v>
      </c>
      <c r="E15" s="279">
        <v>0.12098284014053499</v>
      </c>
      <c r="F15" s="279">
        <v>-2.4004532343265801</v>
      </c>
      <c r="G15" s="279">
        <v>-4.2468940713973904</v>
      </c>
      <c r="H15" s="279">
        <v>-0.38188314939680001</v>
      </c>
      <c r="I15" s="279">
        <v>-1.8426390026242701</v>
      </c>
      <c r="J15" s="279">
        <v>4.4915864881298499E-2</v>
      </c>
      <c r="K15" s="279">
        <v>1.03872441571575</v>
      </c>
      <c r="L15" s="279">
        <v>-0.14358686167163301</v>
      </c>
      <c r="M15" s="279">
        <v>-3.5777845517414399</v>
      </c>
      <c r="N15" s="279">
        <v>-2.7484846424151099</v>
      </c>
      <c r="O15" s="279">
        <v>-2.0714843791886701</v>
      </c>
      <c r="P15" s="279">
        <v>-0.51554073590156302</v>
      </c>
      <c r="Q15" s="279">
        <v>-1.31901639096464</v>
      </c>
      <c r="R15" s="279">
        <v>-1.36411417216404</v>
      </c>
      <c r="S15" s="279">
        <v>0.69486037865904704</v>
      </c>
      <c r="T15" s="279">
        <v>-4.9860426604560602E-2</v>
      </c>
      <c r="U15" s="279">
        <v>-0.16782257785459501</v>
      </c>
      <c r="V15" s="279">
        <v>-0.36809494218732097</v>
      </c>
      <c r="W15" s="279">
        <v>-0.18705300442284201</v>
      </c>
      <c r="X15" s="279">
        <v>-0.21416648548523801</v>
      </c>
      <c r="Y15" s="279">
        <v>-3.7471370039440399E-2</v>
      </c>
    </row>
    <row r="16" spans="1:25">
      <c r="B16" s="277" t="s">
        <v>13</v>
      </c>
      <c r="C16" s="279">
        <v>0.54979893450327499</v>
      </c>
      <c r="D16" s="279">
        <v>0.62281640927424797</v>
      </c>
      <c r="E16" s="279">
        <v>0.73609755481584205</v>
      </c>
      <c r="F16" s="279">
        <v>0.49026522157590602</v>
      </c>
      <c r="G16" s="279">
        <v>0.36060433454681301</v>
      </c>
      <c r="H16" s="279">
        <v>0.47137222723774902</v>
      </c>
      <c r="I16" s="279">
        <v>0.71907077398193897</v>
      </c>
      <c r="J16" s="279">
        <v>0.96984669662002099</v>
      </c>
      <c r="K16" s="279">
        <v>1.1626648326126601</v>
      </c>
      <c r="L16" s="279">
        <v>1.2743410774203401</v>
      </c>
      <c r="M16" s="279">
        <v>0.89525741580007401</v>
      </c>
      <c r="N16" s="279">
        <v>0.74349707016975597</v>
      </c>
      <c r="O16" s="279">
        <v>0.77683272441185303</v>
      </c>
      <c r="P16" s="279">
        <v>1.0359495716728899</v>
      </c>
      <c r="Q16" s="279">
        <v>0.90065916429936399</v>
      </c>
      <c r="R16" s="279">
        <v>0.960947667186555</v>
      </c>
      <c r="S16" s="279">
        <v>0.623433413535741</v>
      </c>
      <c r="T16" s="279">
        <v>0.49387031585468399</v>
      </c>
      <c r="U16" s="279">
        <v>0.23593177181828801</v>
      </c>
      <c r="V16" s="279">
        <v>0.37038193193010799</v>
      </c>
      <c r="W16" s="279">
        <v>0.382461299690394</v>
      </c>
      <c r="X16" s="279">
        <v>0.31206332968271699</v>
      </c>
      <c r="Y16" s="279">
        <v>-6.5820031573086302E-2</v>
      </c>
    </row>
    <row r="17" spans="2:25">
      <c r="B17" s="277" t="s">
        <v>692</v>
      </c>
      <c r="C17" s="279">
        <v>0.750267138058621</v>
      </c>
      <c r="D17" s="279">
        <v>1.3519039538814801</v>
      </c>
      <c r="E17" s="279">
        <v>1.4660273569970701</v>
      </c>
      <c r="F17" s="279">
        <v>-1.7789792114635301</v>
      </c>
      <c r="G17" s="279">
        <v>-4.2732155556708804</v>
      </c>
      <c r="H17" s="279">
        <v>-0.13098929974000001</v>
      </c>
      <c r="I17" s="279">
        <v>-1.3258706740939901</v>
      </c>
      <c r="J17" s="279">
        <v>0.97488646886063901</v>
      </c>
      <c r="K17" s="279">
        <v>2.0437767230204602</v>
      </c>
      <c r="L17" s="279">
        <v>1.56372666512825</v>
      </c>
      <c r="M17" s="279">
        <v>-2.2644486096590701</v>
      </c>
      <c r="N17" s="279">
        <v>-2.31196640562283</v>
      </c>
      <c r="O17" s="279">
        <v>-1.7258776276798</v>
      </c>
      <c r="P17" s="279">
        <v>0.21359908140238501</v>
      </c>
      <c r="Q17" s="279">
        <v>-0.74886883936480497</v>
      </c>
      <c r="R17" s="279">
        <v>-0.96439234116973604</v>
      </c>
      <c r="S17" s="279">
        <v>0.368713025091289</v>
      </c>
      <c r="T17" s="279">
        <v>-0.26921936248468797</v>
      </c>
      <c r="U17" s="279">
        <v>-0.72706954196937701</v>
      </c>
      <c r="V17" s="279">
        <v>-1.23855478297814</v>
      </c>
      <c r="W17" s="279">
        <v>-1.52121900258231</v>
      </c>
      <c r="X17" s="279">
        <v>-2.0426450109749101</v>
      </c>
      <c r="Y17" s="279">
        <v>-2.3727978645842001</v>
      </c>
    </row>
    <row r="18" spans="2:25">
      <c r="C18" s="279"/>
      <c r="D18" s="279"/>
      <c r="E18" s="279"/>
      <c r="F18" s="279"/>
      <c r="G18" s="279"/>
      <c r="H18" s="279"/>
      <c r="I18" s="279"/>
      <c r="J18" s="279"/>
      <c r="K18" s="279"/>
      <c r="L18" s="279"/>
      <c r="M18" s="279"/>
      <c r="N18" s="279"/>
      <c r="O18" s="279"/>
      <c r="P18" s="279"/>
      <c r="Q18" s="279"/>
      <c r="R18" s="279"/>
      <c r="S18" s="279"/>
      <c r="T18" s="279"/>
      <c r="U18" s="279"/>
      <c r="V18" s="279"/>
      <c r="W18" s="279"/>
      <c r="X18" s="279"/>
      <c r="Y18" s="279"/>
    </row>
    <row r="36" spans="7:7">
      <c r="G36" s="277" t="s">
        <v>1005</v>
      </c>
    </row>
  </sheetData>
  <phoneticPr fontId="1" type="noConversion"/>
  <hyperlinks>
    <hyperlink ref="A1" location="INDICE!A1" display="Torna all'indice" xr:uid="{00000000-0004-0000-1100-000000000000}"/>
  </hyperlinks>
  <pageMargins left="0.7" right="0.7" top="0.75" bottom="0.75" header="0.3" footer="0.3"/>
  <pageSetup paperSize="9" orientation="portrait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F45"/>
  <sheetViews>
    <sheetView showGridLines="0" workbookViewId="0"/>
  </sheetViews>
  <sheetFormatPr baseColWidth="10" defaultColWidth="8.83203125" defaultRowHeight="13"/>
  <cols>
    <col min="1" max="1" width="5.33203125" style="163" customWidth="1"/>
    <col min="2" max="2" width="9.33203125" style="163" customWidth="1"/>
    <col min="3" max="3" width="14.1640625" style="163" customWidth="1"/>
    <col min="4" max="17" width="16" style="163" customWidth="1"/>
    <col min="18" max="20" width="14.6640625" style="163" customWidth="1"/>
    <col min="21" max="31" width="15.6640625" style="163" customWidth="1"/>
    <col min="32" max="36" width="15.83203125" style="163" customWidth="1"/>
    <col min="37" max="47" width="14.83203125" style="163" customWidth="1"/>
    <col min="48" max="55" width="14.6640625" style="163" customWidth="1"/>
    <col min="56" max="56" width="8.83203125" style="163" customWidth="1"/>
    <col min="57" max="58" width="9" style="163" customWidth="1"/>
    <col min="59" max="59" width="8.83203125" style="163" customWidth="1"/>
    <col min="60" max="16384" width="8.83203125" style="163"/>
  </cols>
  <sheetData>
    <row r="1" spans="1:58">
      <c r="A1" s="52" t="s">
        <v>986</v>
      </c>
    </row>
    <row r="2" spans="1:58"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  <c r="Y2" s="275"/>
      <c r="Z2" s="275"/>
      <c r="AA2" s="275"/>
    </row>
    <row r="3" spans="1:58">
      <c r="B3" s="167" t="s">
        <v>875</v>
      </c>
      <c r="BE3" s="163" t="s">
        <v>373</v>
      </c>
    </row>
    <row r="4" spans="1:58">
      <c r="D4" s="163">
        <v>1970</v>
      </c>
      <c r="E4" s="163">
        <v>1971</v>
      </c>
      <c r="F4" s="163">
        <v>1972</v>
      </c>
      <c r="G4" s="163">
        <v>1973</v>
      </c>
      <c r="H4" s="163">
        <v>1974</v>
      </c>
      <c r="I4" s="163">
        <v>1975</v>
      </c>
      <c r="J4" s="163">
        <v>1976</v>
      </c>
      <c r="K4" s="163">
        <v>1977</v>
      </c>
      <c r="L4" s="163">
        <v>1978</v>
      </c>
      <c r="M4" s="163">
        <v>1979</v>
      </c>
      <c r="N4" s="163">
        <v>1980</v>
      </c>
      <c r="O4" s="163">
        <v>1981</v>
      </c>
      <c r="P4" s="163">
        <v>1982</v>
      </c>
      <c r="Q4" s="163">
        <v>1983</v>
      </c>
      <c r="R4" s="163">
        <v>1984</v>
      </c>
      <c r="S4" s="163">
        <v>1985</v>
      </c>
      <c r="T4" s="163">
        <v>1986</v>
      </c>
      <c r="U4" s="163">
        <v>1987</v>
      </c>
      <c r="V4" s="163">
        <v>1988</v>
      </c>
      <c r="W4" s="163">
        <v>1989</v>
      </c>
      <c r="X4" s="163">
        <v>1990</v>
      </c>
      <c r="Y4" s="163">
        <v>1991</v>
      </c>
      <c r="Z4" s="163">
        <v>1992</v>
      </c>
      <c r="AA4" s="163">
        <v>1993</v>
      </c>
      <c r="AB4" s="163">
        <v>1994</v>
      </c>
      <c r="AC4" s="163">
        <v>1995</v>
      </c>
      <c r="AD4" s="163">
        <v>1996</v>
      </c>
      <c r="AE4" s="163">
        <v>1997</v>
      </c>
      <c r="AF4" s="163">
        <v>1998</v>
      </c>
      <c r="AG4" s="163">
        <v>1999</v>
      </c>
      <c r="AH4" s="163">
        <v>2000</v>
      </c>
      <c r="AI4" s="163">
        <v>2001</v>
      </c>
      <c r="AJ4" s="163">
        <v>2002</v>
      </c>
      <c r="AK4" s="163">
        <v>2003</v>
      </c>
      <c r="AL4" s="163">
        <v>2004</v>
      </c>
      <c r="AM4" s="163">
        <v>2005</v>
      </c>
      <c r="AN4" s="163">
        <v>2006</v>
      </c>
      <c r="AO4" s="163">
        <v>2007</v>
      </c>
      <c r="AP4" s="163">
        <v>2008</v>
      </c>
      <c r="AQ4" s="163">
        <v>2009</v>
      </c>
      <c r="AR4" s="163">
        <v>2010</v>
      </c>
      <c r="AS4" s="163">
        <v>2011</v>
      </c>
      <c r="AT4" s="163">
        <v>2012</v>
      </c>
      <c r="AU4" s="163">
        <v>2013</v>
      </c>
      <c r="AV4" s="163">
        <v>2014</v>
      </c>
      <c r="AW4" s="163">
        <v>2015</v>
      </c>
      <c r="AX4" s="163">
        <v>2016</v>
      </c>
      <c r="AY4" s="163">
        <v>2017</v>
      </c>
      <c r="AZ4" s="163">
        <v>2018</v>
      </c>
      <c r="BA4" s="163">
        <v>2019</v>
      </c>
      <c r="BB4" s="163">
        <v>2020</v>
      </c>
      <c r="BC4" s="163">
        <v>2021</v>
      </c>
      <c r="BE4" s="163">
        <v>1990</v>
      </c>
      <c r="BF4" s="163">
        <v>2021</v>
      </c>
    </row>
    <row r="5" spans="1:58">
      <c r="B5" s="163">
        <v>1</v>
      </c>
      <c r="C5" s="163" t="s">
        <v>374</v>
      </c>
      <c r="D5" s="276">
        <v>106228237</v>
      </c>
      <c r="E5" s="276">
        <v>108288387</v>
      </c>
      <c r="F5" s="276">
        <v>116255561</v>
      </c>
      <c r="G5" s="276">
        <v>145321258</v>
      </c>
      <c r="H5" s="276">
        <v>231250072</v>
      </c>
      <c r="I5" s="276">
        <v>261478948</v>
      </c>
      <c r="J5" s="276">
        <v>291599572</v>
      </c>
      <c r="K5" s="276">
        <v>343967644</v>
      </c>
      <c r="L5" s="276">
        <v>404199904</v>
      </c>
      <c r="M5" s="276">
        <v>543610168</v>
      </c>
      <c r="N5" s="276">
        <v>684766488</v>
      </c>
      <c r="O5" s="276">
        <v>591002576</v>
      </c>
      <c r="P5" s="276">
        <v>512497776</v>
      </c>
      <c r="Q5" s="276">
        <v>503773976</v>
      </c>
      <c r="R5" s="276">
        <v>516952408</v>
      </c>
      <c r="S5" s="276">
        <v>484867556</v>
      </c>
      <c r="T5" s="276">
        <v>431529592</v>
      </c>
      <c r="U5" s="276">
        <v>524624714</v>
      </c>
      <c r="V5" s="276">
        <v>609042412</v>
      </c>
      <c r="W5" s="276">
        <v>708588959</v>
      </c>
      <c r="X5" s="276">
        <v>725846938</v>
      </c>
      <c r="Y5" s="276">
        <v>703879107</v>
      </c>
      <c r="Z5" s="276">
        <v>698983737</v>
      </c>
      <c r="AA5" s="276">
        <v>603112734</v>
      </c>
      <c r="AB5" s="276">
        <v>640238109</v>
      </c>
      <c r="AC5" s="276">
        <v>826339490</v>
      </c>
      <c r="AD5" s="276">
        <v>825043583</v>
      </c>
      <c r="AE5" s="276">
        <v>845748135</v>
      </c>
      <c r="AF5" s="276">
        <v>761580539</v>
      </c>
      <c r="AG5" s="276">
        <v>823609435</v>
      </c>
      <c r="AH5" s="276">
        <v>1006850319</v>
      </c>
      <c r="AI5" s="276">
        <v>933873508</v>
      </c>
      <c r="AJ5" s="276">
        <v>988648431</v>
      </c>
      <c r="AK5" s="276">
        <v>1225140365</v>
      </c>
      <c r="AL5" s="276">
        <v>1757116719</v>
      </c>
      <c r="AM5" s="276">
        <v>1978670293</v>
      </c>
      <c r="AN5" s="276">
        <v>2461779864</v>
      </c>
      <c r="AO5" s="276">
        <v>3086097144</v>
      </c>
      <c r="AP5" s="276">
        <v>3890995247</v>
      </c>
      <c r="AQ5" s="276">
        <v>2538494334</v>
      </c>
      <c r="AR5" s="276">
        <v>3318632745</v>
      </c>
      <c r="AS5" s="276">
        <v>3446042583</v>
      </c>
      <c r="AT5" s="276">
        <v>3286572415</v>
      </c>
      <c r="AU5" s="276">
        <v>2994786214</v>
      </c>
      <c r="AV5" s="276">
        <v>3025513319</v>
      </c>
      <c r="AW5" s="276">
        <v>2547853327</v>
      </c>
      <c r="AX5" s="276">
        <v>2371761319</v>
      </c>
      <c r="AY5" s="276">
        <v>2755198915</v>
      </c>
      <c r="AZ5" s="276">
        <v>3003300391</v>
      </c>
      <c r="BA5" s="276">
        <v>2882108844</v>
      </c>
      <c r="BB5" s="276">
        <v>2568855039</v>
      </c>
      <c r="BC5" s="276">
        <v>4059927590</v>
      </c>
      <c r="BE5" s="275" t="e">
        <f>+X5/#REF!%</f>
        <v>#REF!</v>
      </c>
      <c r="BF5" s="275" t="e">
        <f>+BC5/#REF!%</f>
        <v>#REF!</v>
      </c>
    </row>
    <row r="6" spans="1:58">
      <c r="B6" s="163">
        <v>2</v>
      </c>
      <c r="C6" s="163" t="s">
        <v>375</v>
      </c>
      <c r="D6" s="276">
        <v>1210494615</v>
      </c>
      <c r="E6" s="276">
        <v>1424315250</v>
      </c>
      <c r="F6" s="276">
        <v>1786859463</v>
      </c>
      <c r="G6" s="276">
        <v>2000976041</v>
      </c>
      <c r="H6" s="276">
        <v>2556728400</v>
      </c>
      <c r="I6" s="276">
        <v>3096134559</v>
      </c>
      <c r="J6" s="276">
        <v>3000841147</v>
      </c>
      <c r="K6" s="276">
        <v>3656603440</v>
      </c>
      <c r="L6" s="276">
        <v>4103468419</v>
      </c>
      <c r="M6" s="276">
        <v>5914318782</v>
      </c>
      <c r="N6" s="276">
        <v>5733959938</v>
      </c>
      <c r="O6" s="276">
        <v>6150579359</v>
      </c>
      <c r="P6" s="276">
        <v>5698236784</v>
      </c>
      <c r="Q6" s="276">
        <v>5164770991</v>
      </c>
      <c r="R6" s="276">
        <v>5355629437</v>
      </c>
      <c r="S6" s="276">
        <v>6181342938</v>
      </c>
      <c r="T6" s="276">
        <v>6914126170</v>
      </c>
      <c r="U6" s="276">
        <v>8160780975</v>
      </c>
      <c r="V6" s="276">
        <v>8871666140</v>
      </c>
      <c r="W6" s="276">
        <v>9349132179</v>
      </c>
      <c r="X6" s="276">
        <v>11207973223</v>
      </c>
      <c r="Y6" s="276">
        <v>12197685343</v>
      </c>
      <c r="Z6" s="276">
        <v>13223333339</v>
      </c>
      <c r="AA6" s="276">
        <v>12137472708</v>
      </c>
      <c r="AB6" s="276">
        <v>13439165681</v>
      </c>
      <c r="AC6" s="276">
        <v>15868605143</v>
      </c>
      <c r="AD6" s="276">
        <v>17394153473</v>
      </c>
      <c r="AE6" s="276">
        <v>16019167979</v>
      </c>
      <c r="AF6" s="276">
        <v>16378666518</v>
      </c>
      <c r="AG6" s="276">
        <v>16620639915</v>
      </c>
      <c r="AH6" s="276">
        <v>15472983908</v>
      </c>
      <c r="AI6" s="276">
        <v>16218286413</v>
      </c>
      <c r="AJ6" s="276">
        <v>18000107860</v>
      </c>
      <c r="AK6" s="276">
        <v>21397556022</v>
      </c>
      <c r="AL6" s="276">
        <v>24047575443</v>
      </c>
      <c r="AM6" s="276">
        <v>25452230215</v>
      </c>
      <c r="AN6" s="276">
        <v>27743761945</v>
      </c>
      <c r="AO6" s="276">
        <v>32907013853</v>
      </c>
      <c r="AP6" s="276">
        <v>38346824805</v>
      </c>
      <c r="AQ6" s="276">
        <v>34154307977</v>
      </c>
      <c r="AR6" s="276">
        <v>36589195812</v>
      </c>
      <c r="AS6" s="276">
        <v>41702512356</v>
      </c>
      <c r="AT6" s="276">
        <v>40692934586</v>
      </c>
      <c r="AU6" s="276">
        <v>44029903428</v>
      </c>
      <c r="AV6" s="276">
        <v>45275815712</v>
      </c>
      <c r="AW6" s="276">
        <v>40711856790</v>
      </c>
      <c r="AX6" s="276">
        <v>42377517205</v>
      </c>
      <c r="AY6" s="276">
        <v>46355811403</v>
      </c>
      <c r="AZ6" s="276">
        <v>49681443069</v>
      </c>
      <c r="BA6" s="276">
        <v>50430647923</v>
      </c>
      <c r="BB6" s="276">
        <v>52528516141</v>
      </c>
      <c r="BC6" s="276">
        <v>61227362345</v>
      </c>
      <c r="BE6" s="275" t="e">
        <f>+X6/#REF!%</f>
        <v>#REF!</v>
      </c>
      <c r="BF6" s="275" t="e">
        <f>+BC6/#REF!%</f>
        <v>#REF!</v>
      </c>
    </row>
    <row r="7" spans="1:58">
      <c r="A7" s="266"/>
      <c r="B7" s="163">
        <v>3</v>
      </c>
      <c r="C7" s="163" t="s">
        <v>376</v>
      </c>
      <c r="D7" s="276">
        <v>215677752</v>
      </c>
      <c r="E7" s="276">
        <v>234836300</v>
      </c>
      <c r="F7" s="276">
        <v>285635210</v>
      </c>
      <c r="G7" s="276">
        <v>359402443</v>
      </c>
      <c r="H7" s="276">
        <v>520776239</v>
      </c>
      <c r="I7" s="276">
        <v>488698211</v>
      </c>
      <c r="J7" s="276">
        <v>558197264</v>
      </c>
      <c r="K7" s="276">
        <v>683157355</v>
      </c>
      <c r="L7" s="276">
        <v>888593257</v>
      </c>
      <c r="M7" s="276">
        <v>1213148776</v>
      </c>
      <c r="N7" s="276">
        <v>1306511811</v>
      </c>
      <c r="O7" s="276">
        <v>1275940747</v>
      </c>
      <c r="P7" s="276">
        <v>1116828549</v>
      </c>
      <c r="Q7" s="276">
        <v>1098261888</v>
      </c>
      <c r="R7" s="276">
        <v>1241409388</v>
      </c>
      <c r="S7" s="276">
        <v>1265741436</v>
      </c>
      <c r="T7" s="276">
        <v>1649411844</v>
      </c>
      <c r="U7" s="276">
        <v>2025739884</v>
      </c>
      <c r="V7" s="276">
        <v>2345886447</v>
      </c>
      <c r="W7" s="276">
        <v>2581975933</v>
      </c>
      <c r="X7" s="276">
        <v>3065638673</v>
      </c>
      <c r="Y7" s="276">
        <v>3154729095</v>
      </c>
      <c r="Z7" s="276">
        <v>3345413566</v>
      </c>
      <c r="AA7" s="276">
        <v>3235566537</v>
      </c>
      <c r="AB7" s="276">
        <v>3763527540</v>
      </c>
      <c r="AC7" s="276">
        <v>5071357837</v>
      </c>
      <c r="AD7" s="276">
        <v>5204785865</v>
      </c>
      <c r="AE7" s="276">
        <v>4927359236</v>
      </c>
      <c r="AF7" s="276">
        <v>5046675129</v>
      </c>
      <c r="AG7" s="276">
        <v>5120310342</v>
      </c>
      <c r="AH7" s="276">
        <v>5333947670</v>
      </c>
      <c r="AI7" s="276">
        <v>5279018356</v>
      </c>
      <c r="AJ7" s="276">
        <v>5615928584</v>
      </c>
      <c r="AK7" s="276">
        <v>6444219310</v>
      </c>
      <c r="AL7" s="276">
        <v>7434435552</v>
      </c>
      <c r="AM7" s="276">
        <v>7688771608</v>
      </c>
      <c r="AN7" s="276">
        <v>8193847838</v>
      </c>
      <c r="AO7" s="276">
        <v>9688412930</v>
      </c>
      <c r="AP7" s="276">
        <v>10081317890</v>
      </c>
      <c r="AQ7" s="276">
        <v>8215607406</v>
      </c>
      <c r="AR7" s="276">
        <v>9208794407</v>
      </c>
      <c r="AS7" s="276">
        <v>10237992213</v>
      </c>
      <c r="AT7" s="276">
        <v>9598116780</v>
      </c>
      <c r="AU7" s="276">
        <v>10081960325</v>
      </c>
      <c r="AV7" s="276">
        <v>10440639238</v>
      </c>
      <c r="AW7" s="276">
        <v>9082284560</v>
      </c>
      <c r="AX7" s="276">
        <v>9121115690</v>
      </c>
      <c r="AY7" s="276">
        <v>9719150550</v>
      </c>
      <c r="AZ7" s="276">
        <v>10545226142</v>
      </c>
      <c r="BA7" s="276">
        <v>9987637641</v>
      </c>
      <c r="BB7" s="276">
        <v>9016436098</v>
      </c>
      <c r="BC7" s="276">
        <v>11152300708</v>
      </c>
      <c r="BE7" s="275" t="e">
        <f>+X7/#REF!%</f>
        <v>#REF!</v>
      </c>
      <c r="BF7" s="275" t="e">
        <f>+BC7/#REF!%</f>
        <v>#REF!</v>
      </c>
    </row>
    <row r="8" spans="1:58">
      <c r="C8" s="163" t="s">
        <v>377</v>
      </c>
      <c r="D8" s="276">
        <v>1897131180</v>
      </c>
      <c r="E8" s="276">
        <v>2158885640</v>
      </c>
      <c r="F8" s="276">
        <v>2713479888</v>
      </c>
      <c r="G8" s="276">
        <v>3124239120</v>
      </c>
      <c r="H8" s="276">
        <v>3651606208</v>
      </c>
      <c r="I8" s="276">
        <v>4171272160</v>
      </c>
      <c r="J8" s="276">
        <v>4586393952</v>
      </c>
      <c r="K8" s="276">
        <v>5576363568</v>
      </c>
      <c r="L8" s="276">
        <v>7345640752</v>
      </c>
      <c r="M8" s="276">
        <v>9385869664</v>
      </c>
      <c r="N8" s="276">
        <v>9577551456</v>
      </c>
      <c r="O8" s="276">
        <v>9249934464</v>
      </c>
      <c r="P8" s="276">
        <v>9254709952</v>
      </c>
      <c r="Q8" s="276">
        <v>9590379520</v>
      </c>
      <c r="R8" s="276">
        <v>10173575680</v>
      </c>
      <c r="S8" s="276">
        <v>11065052480</v>
      </c>
      <c r="T8" s="276">
        <v>15132645120</v>
      </c>
      <c r="U8" s="276">
        <v>17761543872</v>
      </c>
      <c r="V8" s="276">
        <v>18163881040</v>
      </c>
      <c r="W8" s="276">
        <v>18952640930</v>
      </c>
      <c r="X8" s="276">
        <v>23016753944</v>
      </c>
      <c r="Y8" s="276">
        <v>22678946778</v>
      </c>
      <c r="Z8" s="276">
        <v>24158488205</v>
      </c>
      <c r="AA8" s="276">
        <v>22184053338</v>
      </c>
      <c r="AB8" s="276">
        <v>25312921840</v>
      </c>
      <c r="AC8" s="276">
        <v>29482390249</v>
      </c>
      <c r="AD8" s="276">
        <v>32349029841</v>
      </c>
      <c r="AE8" s="276">
        <v>30358175987</v>
      </c>
      <c r="AF8" s="276">
        <v>30157204722</v>
      </c>
      <c r="AG8" s="276">
        <v>28052599915</v>
      </c>
      <c r="AH8" s="276">
        <v>28120819227</v>
      </c>
      <c r="AI8" s="276">
        <v>29194381202</v>
      </c>
      <c r="AJ8" s="276">
        <v>29546600001</v>
      </c>
      <c r="AK8" s="276">
        <v>33827902176</v>
      </c>
      <c r="AL8" s="276">
        <v>37748597307</v>
      </c>
      <c r="AM8" s="276">
        <v>38077160977</v>
      </c>
      <c r="AN8" s="276">
        <v>40815285625</v>
      </c>
      <c r="AO8" s="276">
        <v>46628868360</v>
      </c>
      <c r="AP8" s="276">
        <v>48537029485</v>
      </c>
      <c r="AQ8" s="276">
        <v>37249711055</v>
      </c>
      <c r="AR8" s="276">
        <v>39706290782</v>
      </c>
      <c r="AS8" s="276">
        <v>46905474393</v>
      </c>
      <c r="AT8" s="276">
        <v>45017445244</v>
      </c>
      <c r="AU8" s="276">
        <v>47921090214</v>
      </c>
      <c r="AV8" s="276">
        <v>50481515702</v>
      </c>
      <c r="AW8" s="276">
        <v>43481215647</v>
      </c>
      <c r="AX8" s="276">
        <v>44076435777</v>
      </c>
      <c r="AY8" s="276">
        <v>46910288273</v>
      </c>
      <c r="AZ8" s="276">
        <v>51297344984</v>
      </c>
      <c r="BA8" s="276">
        <v>52434824497</v>
      </c>
      <c r="BB8" s="276">
        <v>42820793976</v>
      </c>
      <c r="BC8" s="276">
        <v>53398243460</v>
      </c>
      <c r="BE8" s="275" t="e">
        <f>+X8/#REF!%</f>
        <v>#REF!</v>
      </c>
      <c r="BF8" s="275" t="e">
        <f>+BC8/#REF!%</f>
        <v>#REF!</v>
      </c>
    </row>
    <row r="9" spans="1:58">
      <c r="C9" s="163" t="s">
        <v>378</v>
      </c>
      <c r="D9" s="276">
        <v>91561552</v>
      </c>
      <c r="E9" s="276">
        <v>98344656</v>
      </c>
      <c r="F9" s="276">
        <v>154400400</v>
      </c>
      <c r="G9" s="276">
        <v>179838432</v>
      </c>
      <c r="H9" s="276">
        <v>212397568</v>
      </c>
      <c r="I9" s="276">
        <v>283134912</v>
      </c>
      <c r="J9" s="276">
        <v>307800320</v>
      </c>
      <c r="K9" s="276">
        <v>437539776</v>
      </c>
      <c r="L9" s="276">
        <v>563752128</v>
      </c>
      <c r="M9" s="276">
        <v>806248768</v>
      </c>
      <c r="N9" s="276">
        <v>748182400</v>
      </c>
      <c r="O9" s="276">
        <v>700841408</v>
      </c>
      <c r="P9" s="276">
        <v>750689216</v>
      </c>
      <c r="Q9" s="276">
        <v>837072000</v>
      </c>
      <c r="R9" s="276">
        <v>1011974016</v>
      </c>
      <c r="S9" s="276">
        <v>1186792320</v>
      </c>
      <c r="T9" s="276">
        <v>1443534464</v>
      </c>
      <c r="U9" s="276">
        <v>1814028160</v>
      </c>
      <c r="V9" s="276">
        <v>1708286620</v>
      </c>
      <c r="W9" s="276">
        <v>1953184496</v>
      </c>
      <c r="X9" s="276">
        <v>2211262640</v>
      </c>
      <c r="Y9" s="276">
        <v>1984951732</v>
      </c>
      <c r="Z9" s="276">
        <v>2095248808</v>
      </c>
      <c r="AA9" s="276">
        <v>2193016388</v>
      </c>
      <c r="AB9" s="276">
        <v>2763268108</v>
      </c>
      <c r="AC9" s="276">
        <v>3194043732</v>
      </c>
      <c r="AD9" s="276">
        <v>3640381528</v>
      </c>
      <c r="AE9" s="276">
        <v>3393031192</v>
      </c>
      <c r="AF9" s="276">
        <v>3234459176</v>
      </c>
      <c r="AG9" s="276">
        <v>3113842744</v>
      </c>
      <c r="AH9" s="276">
        <v>3704931919</v>
      </c>
      <c r="AI9" s="276">
        <v>3918756036</v>
      </c>
      <c r="AJ9" s="276">
        <v>3836913560</v>
      </c>
      <c r="AK9" s="276">
        <v>4146768351</v>
      </c>
      <c r="AL9" s="276">
        <v>4450793474</v>
      </c>
      <c r="AM9" s="276">
        <v>4314718044</v>
      </c>
      <c r="AN9" s="276">
        <v>4856290663</v>
      </c>
      <c r="AO9" s="276">
        <v>5449801888</v>
      </c>
      <c r="AP9" s="276">
        <v>5192898190</v>
      </c>
      <c r="AQ9" s="276">
        <v>3862410166</v>
      </c>
      <c r="AR9" s="276">
        <v>4623223208</v>
      </c>
      <c r="AS9" s="276">
        <v>5363402945</v>
      </c>
      <c r="AT9" s="276">
        <v>4965050553</v>
      </c>
      <c r="AU9" s="276">
        <v>5597598327</v>
      </c>
      <c r="AV9" s="276">
        <v>5758933915</v>
      </c>
      <c r="AW9" s="276">
        <v>4770080382</v>
      </c>
      <c r="AX9" s="276">
        <v>4621912017</v>
      </c>
      <c r="AY9" s="276">
        <v>4964521950</v>
      </c>
      <c r="AZ9" s="276">
        <v>4949039505</v>
      </c>
      <c r="BA9" s="276">
        <v>4248901959</v>
      </c>
      <c r="BB9" s="276">
        <v>3243360105</v>
      </c>
      <c r="BC9" s="276">
        <v>3919963844</v>
      </c>
      <c r="BE9" s="275" t="e">
        <f>+X9/#REF!%</f>
        <v>#REF!</v>
      </c>
      <c r="BF9" s="275" t="e">
        <f>+BC9/#REF!%</f>
        <v>#REF!</v>
      </c>
    </row>
    <row r="10" spans="1:58">
      <c r="B10" s="163">
        <v>6</v>
      </c>
      <c r="C10" s="163" t="s">
        <v>379</v>
      </c>
      <c r="D10" s="276">
        <v>665942528</v>
      </c>
      <c r="E10" s="276">
        <v>780218496</v>
      </c>
      <c r="F10" s="276">
        <v>963317056</v>
      </c>
      <c r="G10" s="276">
        <v>1029585472</v>
      </c>
      <c r="H10" s="276">
        <v>1264046720</v>
      </c>
      <c r="I10" s="276">
        <v>1490045824</v>
      </c>
      <c r="J10" s="276">
        <v>1648387328</v>
      </c>
      <c r="K10" s="276">
        <v>2038188032</v>
      </c>
      <c r="L10" s="276">
        <v>2616697344</v>
      </c>
      <c r="M10" s="276">
        <v>3767325696</v>
      </c>
      <c r="N10" s="276">
        <v>3621525760</v>
      </c>
      <c r="O10" s="276">
        <v>3164370944</v>
      </c>
      <c r="P10" s="276">
        <v>3505831424</v>
      </c>
      <c r="Q10" s="276">
        <v>3448014080</v>
      </c>
      <c r="R10" s="276">
        <v>3503220480</v>
      </c>
      <c r="S10" s="276">
        <v>3748028672</v>
      </c>
      <c r="T10" s="276">
        <v>4807819776</v>
      </c>
      <c r="U10" s="276">
        <v>5290000384</v>
      </c>
      <c r="V10" s="276">
        <v>5317260800</v>
      </c>
      <c r="W10" s="276">
        <v>5648543232</v>
      </c>
      <c r="X10" s="276">
        <v>6968394240</v>
      </c>
      <c r="Y10" s="276">
        <v>6645862912</v>
      </c>
      <c r="Z10" s="276">
        <v>6815401472</v>
      </c>
      <c r="AA10" s="276">
        <v>6297407488</v>
      </c>
      <c r="AB10" s="276">
        <v>7148313088</v>
      </c>
      <c r="AC10" s="276">
        <v>8091831296</v>
      </c>
      <c r="AD10" s="276">
        <v>8970716160</v>
      </c>
      <c r="AE10" s="276">
        <v>8129191936</v>
      </c>
      <c r="AF10" s="276">
        <v>7765056512</v>
      </c>
      <c r="AG10" s="276">
        <v>7296503061</v>
      </c>
      <c r="AH10" s="276">
        <v>7135925407</v>
      </c>
      <c r="AI10" s="276">
        <v>7572450738</v>
      </c>
      <c r="AJ10" s="276">
        <v>7579205685</v>
      </c>
      <c r="AK10" s="276">
        <v>8477844487</v>
      </c>
      <c r="AL10" s="276">
        <v>9096321631</v>
      </c>
      <c r="AM10" s="276">
        <v>8945009685</v>
      </c>
      <c r="AN10" s="276">
        <v>9637062236</v>
      </c>
      <c r="AO10" s="276">
        <v>10803954996</v>
      </c>
      <c r="AP10" s="276">
        <v>11270539463</v>
      </c>
      <c r="AQ10" s="276">
        <v>9056026149</v>
      </c>
      <c r="AR10" s="276">
        <v>9762981450</v>
      </c>
      <c r="AS10" s="276">
        <v>11511318695</v>
      </c>
      <c r="AT10" s="276">
        <v>10762381580</v>
      </c>
      <c r="AU10" s="276">
        <v>11714229485</v>
      </c>
      <c r="AV10" s="276">
        <v>12216640649</v>
      </c>
      <c r="AW10" s="276">
        <v>10494221966</v>
      </c>
      <c r="AX10" s="276">
        <v>10728183587</v>
      </c>
      <c r="AY10" s="276">
        <v>11336277614</v>
      </c>
      <c r="AZ10" s="276">
        <v>12302538730</v>
      </c>
      <c r="BA10" s="276">
        <v>12460324187</v>
      </c>
      <c r="BB10" s="276">
        <v>10643614728</v>
      </c>
      <c r="BC10" s="276">
        <v>12939531584</v>
      </c>
      <c r="BE10" s="275" t="e">
        <f>+X10/#REF!%</f>
        <v>#REF!</v>
      </c>
      <c r="BF10" s="275" t="e">
        <f>+BC10/#REF!%</f>
        <v>#REF!</v>
      </c>
    </row>
    <row r="11" spans="1:58">
      <c r="B11" s="163">
        <v>7</v>
      </c>
      <c r="C11" s="163" t="s">
        <v>380</v>
      </c>
      <c r="D11" s="276">
        <v>183941744</v>
      </c>
      <c r="E11" s="276">
        <v>225787264</v>
      </c>
      <c r="F11" s="276">
        <v>322243240</v>
      </c>
      <c r="G11" s="276">
        <v>439202400</v>
      </c>
      <c r="H11" s="276">
        <v>570369760</v>
      </c>
      <c r="I11" s="276">
        <v>671228128</v>
      </c>
      <c r="J11" s="276">
        <v>929619392</v>
      </c>
      <c r="K11" s="276">
        <v>1269707552</v>
      </c>
      <c r="L11" s="276">
        <v>1765622592</v>
      </c>
      <c r="M11" s="276">
        <v>2496718848</v>
      </c>
      <c r="N11" s="276">
        <v>2743401792</v>
      </c>
      <c r="O11" s="276">
        <v>2561655392</v>
      </c>
      <c r="P11" s="276">
        <v>2442954240</v>
      </c>
      <c r="Q11" s="276">
        <v>2474235360</v>
      </c>
      <c r="R11" s="276">
        <v>2472929632</v>
      </c>
      <c r="S11" s="276">
        <v>2674075136</v>
      </c>
      <c r="T11" s="276">
        <v>3593624768</v>
      </c>
      <c r="U11" s="276">
        <v>4505691648</v>
      </c>
      <c r="V11" s="276">
        <v>5343046928</v>
      </c>
      <c r="W11" s="276">
        <v>5818203352</v>
      </c>
      <c r="X11" s="276">
        <v>6949011608</v>
      </c>
      <c r="Y11" s="276">
        <v>7099195472</v>
      </c>
      <c r="Z11" s="276">
        <v>7574808704</v>
      </c>
      <c r="AA11" s="276">
        <v>7379857704</v>
      </c>
      <c r="AB11" s="276">
        <v>8602636112</v>
      </c>
      <c r="AC11" s="276">
        <v>10469872648</v>
      </c>
      <c r="AD11" s="276">
        <v>11485221192</v>
      </c>
      <c r="AE11" s="276">
        <v>11026839976</v>
      </c>
      <c r="AF11" s="276">
        <v>11113640336</v>
      </c>
      <c r="AG11" s="276">
        <v>10934690935</v>
      </c>
      <c r="AH11" s="276">
        <v>10826332860</v>
      </c>
      <c r="AI11" s="276">
        <v>10818858128</v>
      </c>
      <c r="AJ11" s="276">
        <v>11213219425</v>
      </c>
      <c r="AK11" s="276">
        <v>12877347592</v>
      </c>
      <c r="AL11" s="276">
        <v>14451272006</v>
      </c>
      <c r="AM11" s="276">
        <v>14275115879</v>
      </c>
      <c r="AN11" s="276">
        <v>15463740164</v>
      </c>
      <c r="AO11" s="276">
        <v>18144310225</v>
      </c>
      <c r="AP11" s="276">
        <v>18951378835</v>
      </c>
      <c r="AQ11" s="276">
        <v>14148542638</v>
      </c>
      <c r="AR11" s="276">
        <v>14399110691</v>
      </c>
      <c r="AS11" s="276">
        <v>15607592296</v>
      </c>
      <c r="AT11" s="276">
        <v>14524579181</v>
      </c>
      <c r="AU11" s="276">
        <v>15435492177</v>
      </c>
      <c r="AV11" s="276">
        <v>15701981494</v>
      </c>
      <c r="AW11" s="276">
        <v>13886374513</v>
      </c>
      <c r="AX11" s="276">
        <v>14014054422</v>
      </c>
      <c r="AY11" s="276">
        <v>14903344931</v>
      </c>
      <c r="AZ11" s="276">
        <v>16110766388</v>
      </c>
      <c r="BA11" s="276">
        <v>15264140901</v>
      </c>
      <c r="BB11" s="276">
        <v>13721445559</v>
      </c>
      <c r="BC11" s="276">
        <v>17115661180</v>
      </c>
      <c r="BE11" s="275" t="e">
        <f>+X11/#REF!%</f>
        <v>#REF!</v>
      </c>
      <c r="BF11" s="275" t="e">
        <f>+BC11/#REF!%</f>
        <v>#REF!</v>
      </c>
    </row>
    <row r="12" spans="1:58">
      <c r="B12" s="163">
        <v>8</v>
      </c>
      <c r="C12" s="163" t="s">
        <v>381</v>
      </c>
      <c r="D12" s="276">
        <v>366703200</v>
      </c>
      <c r="E12" s="276">
        <v>447375264</v>
      </c>
      <c r="F12" s="276">
        <v>604934720</v>
      </c>
      <c r="G12" s="276">
        <v>789401856</v>
      </c>
      <c r="H12" s="276">
        <v>951105472</v>
      </c>
      <c r="I12" s="276">
        <v>1000695424</v>
      </c>
      <c r="J12" s="276">
        <v>1224943488</v>
      </c>
      <c r="K12" s="276">
        <v>1601784832</v>
      </c>
      <c r="L12" s="276">
        <v>2073314688</v>
      </c>
      <c r="M12" s="276">
        <v>2788165120</v>
      </c>
      <c r="N12" s="276">
        <v>3287254784</v>
      </c>
      <c r="O12" s="276">
        <v>2872927744</v>
      </c>
      <c r="P12" s="276">
        <v>2624264192</v>
      </c>
      <c r="Q12" s="276">
        <v>2811353600</v>
      </c>
      <c r="R12" s="276">
        <v>2758180352</v>
      </c>
      <c r="S12" s="276">
        <v>2756726784</v>
      </c>
      <c r="T12" s="276">
        <v>3496708352</v>
      </c>
      <c r="U12" s="276">
        <v>4300530688</v>
      </c>
      <c r="V12" s="276">
        <v>5021639478</v>
      </c>
      <c r="W12" s="276">
        <v>5446603391</v>
      </c>
      <c r="X12" s="276">
        <v>6484575498</v>
      </c>
      <c r="Y12" s="276">
        <v>6445323415</v>
      </c>
      <c r="Z12" s="276">
        <v>6825249176</v>
      </c>
      <c r="AA12" s="276">
        <v>6457446462</v>
      </c>
      <c r="AB12" s="276">
        <v>7446909672</v>
      </c>
      <c r="AC12" s="276">
        <v>8658085220</v>
      </c>
      <c r="AD12" s="276">
        <v>8991676618</v>
      </c>
      <c r="AE12" s="276">
        <v>8550095606</v>
      </c>
      <c r="AF12" s="276">
        <v>8659927874</v>
      </c>
      <c r="AG12" s="276">
        <v>8452592026</v>
      </c>
      <c r="AH12" s="276">
        <v>8119498979</v>
      </c>
      <c r="AI12" s="276">
        <v>8012599264</v>
      </c>
      <c r="AJ12" s="276">
        <v>8298228021</v>
      </c>
      <c r="AK12" s="276">
        <v>9388928308</v>
      </c>
      <c r="AL12" s="276">
        <v>10706812925</v>
      </c>
      <c r="AM12" s="276">
        <v>10499001495</v>
      </c>
      <c r="AN12" s="276">
        <v>11456397025</v>
      </c>
      <c r="AO12" s="276">
        <v>13002829043</v>
      </c>
      <c r="AP12" s="276">
        <v>13258472931</v>
      </c>
      <c r="AQ12" s="276">
        <v>10005642556</v>
      </c>
      <c r="AR12" s="276">
        <v>10412681033</v>
      </c>
      <c r="AS12" s="276">
        <v>11517097335</v>
      </c>
      <c r="AT12" s="276">
        <v>10899116419</v>
      </c>
      <c r="AU12" s="276">
        <v>11792650438</v>
      </c>
      <c r="AV12" s="276">
        <v>12143251311</v>
      </c>
      <c r="AW12" s="276">
        <v>10684947199</v>
      </c>
      <c r="AX12" s="276">
        <v>10809946106</v>
      </c>
      <c r="AY12" s="276">
        <v>11263295969</v>
      </c>
      <c r="AZ12" s="276">
        <v>11943785383</v>
      </c>
      <c r="BA12" s="276">
        <v>11436138432</v>
      </c>
      <c r="BB12" s="276">
        <v>10655226540</v>
      </c>
      <c r="BC12" s="276">
        <v>13114741787</v>
      </c>
      <c r="BE12" s="275" t="e">
        <f>+X12/#REF!%</f>
        <v>#REF!</v>
      </c>
      <c r="BF12" s="275" t="e">
        <f>+BC12/#REF!%</f>
        <v>#REF!</v>
      </c>
    </row>
    <row r="13" spans="1:58">
      <c r="B13" s="163">
        <v>11</v>
      </c>
      <c r="C13" s="163" t="s">
        <v>346</v>
      </c>
      <c r="D13" s="276">
        <v>410524648</v>
      </c>
      <c r="E13" s="276">
        <v>517381318</v>
      </c>
      <c r="F13" s="276">
        <v>642511120</v>
      </c>
      <c r="G13" s="276">
        <v>878665404</v>
      </c>
      <c r="H13" s="276">
        <v>1457411448</v>
      </c>
      <c r="I13" s="276">
        <v>1234822472</v>
      </c>
      <c r="J13" s="276">
        <v>1502284120</v>
      </c>
      <c r="K13" s="276">
        <v>1657033448</v>
      </c>
      <c r="L13" s="276">
        <v>2105592232</v>
      </c>
      <c r="M13" s="276">
        <v>2576138592</v>
      </c>
      <c r="N13" s="276">
        <v>2873274432</v>
      </c>
      <c r="O13" s="276">
        <v>2328470312</v>
      </c>
      <c r="P13" s="276">
        <v>2270581232</v>
      </c>
      <c r="Q13" s="276">
        <v>2367744208</v>
      </c>
      <c r="R13" s="276">
        <v>2531449792</v>
      </c>
      <c r="S13" s="276">
        <v>2733459200</v>
      </c>
      <c r="T13" s="276">
        <v>3527600528</v>
      </c>
      <c r="U13" s="276">
        <v>4336163392</v>
      </c>
      <c r="V13" s="276">
        <v>5176098297</v>
      </c>
      <c r="W13" s="276">
        <v>5104376494</v>
      </c>
      <c r="X13" s="276">
        <v>5376572249</v>
      </c>
      <c r="Y13" s="276">
        <v>5779930904</v>
      </c>
      <c r="Z13" s="276">
        <v>5975796169</v>
      </c>
      <c r="AA13" s="276">
        <v>5654114574</v>
      </c>
      <c r="AB13" s="276">
        <v>6690216471</v>
      </c>
      <c r="AC13" s="276">
        <v>8793155050</v>
      </c>
      <c r="AD13" s="276">
        <v>8801785253</v>
      </c>
      <c r="AE13" s="276">
        <v>8491098030</v>
      </c>
      <c r="AF13" s="276">
        <v>8562308959</v>
      </c>
      <c r="AG13" s="276">
        <v>8478419756</v>
      </c>
      <c r="AH13" s="276">
        <v>8617562875</v>
      </c>
      <c r="AI13" s="276">
        <v>8557637342</v>
      </c>
      <c r="AJ13" s="276">
        <v>9078900580</v>
      </c>
      <c r="AK13" s="276">
        <v>10807182007</v>
      </c>
      <c r="AL13" s="276">
        <v>13299358961</v>
      </c>
      <c r="AM13" s="276">
        <v>14272789892</v>
      </c>
      <c r="AN13" s="276">
        <v>16178027812</v>
      </c>
      <c r="AO13" s="276">
        <v>19177392827</v>
      </c>
      <c r="AP13" s="276">
        <v>19684114261</v>
      </c>
      <c r="AQ13" s="276">
        <v>14723231489</v>
      </c>
      <c r="AR13" s="276">
        <v>17390655153</v>
      </c>
      <c r="AS13" s="276">
        <v>20793916313</v>
      </c>
      <c r="AT13" s="276">
        <v>19026023819</v>
      </c>
      <c r="AU13" s="276">
        <v>19664317230</v>
      </c>
      <c r="AV13" s="276">
        <v>20162944555</v>
      </c>
      <c r="AW13" s="276">
        <v>17264105875</v>
      </c>
      <c r="AX13" s="276">
        <v>17313163340</v>
      </c>
      <c r="AY13" s="276">
        <v>19235509006</v>
      </c>
      <c r="AZ13" s="276">
        <v>20798793680</v>
      </c>
      <c r="BA13" s="276">
        <v>19511635700</v>
      </c>
      <c r="BB13" s="276">
        <v>18333044887</v>
      </c>
      <c r="BC13" s="276">
        <v>23967093829</v>
      </c>
      <c r="BE13" s="275" t="e">
        <f>+X13/#REF!%</f>
        <v>#REF!</v>
      </c>
      <c r="BF13" s="275" t="e">
        <f>+BC13/#REF!%</f>
        <v>#REF!</v>
      </c>
    </row>
    <row r="14" spans="1:58">
      <c r="B14" s="163">
        <v>9</v>
      </c>
      <c r="C14" s="163" t="s">
        <v>347</v>
      </c>
      <c r="D14" s="276">
        <v>506192945</v>
      </c>
      <c r="E14" s="276">
        <v>551960951</v>
      </c>
      <c r="F14" s="276">
        <v>629018797</v>
      </c>
      <c r="G14" s="276">
        <v>835171862</v>
      </c>
      <c r="H14" s="276">
        <v>1742021267</v>
      </c>
      <c r="I14" s="276">
        <v>1539323890</v>
      </c>
      <c r="J14" s="276">
        <v>1512586275</v>
      </c>
      <c r="K14" s="276">
        <v>1454121972</v>
      </c>
      <c r="L14" s="276">
        <v>1660805665</v>
      </c>
      <c r="M14" s="276">
        <v>2387949068</v>
      </c>
      <c r="N14" s="276">
        <v>2674183177</v>
      </c>
      <c r="O14" s="276">
        <v>2808905093</v>
      </c>
      <c r="P14" s="276">
        <v>2931219463</v>
      </c>
      <c r="Q14" s="276">
        <v>3653747064</v>
      </c>
      <c r="R14" s="276">
        <v>3522357193</v>
      </c>
      <c r="S14" s="276">
        <v>3705365009</v>
      </c>
      <c r="T14" s="276">
        <v>3431586966</v>
      </c>
      <c r="U14" s="276">
        <v>4289746702</v>
      </c>
      <c r="V14" s="276">
        <v>4863989898</v>
      </c>
      <c r="W14" s="276">
        <v>5190321023</v>
      </c>
      <c r="X14" s="276">
        <v>5889322006</v>
      </c>
      <c r="Y14" s="276">
        <v>5733475328</v>
      </c>
      <c r="Z14" s="276">
        <v>6402403453</v>
      </c>
      <c r="AA14" s="276">
        <v>6131008095</v>
      </c>
      <c r="AB14" s="276">
        <v>7010567400</v>
      </c>
      <c r="AC14" s="276">
        <v>8541247784</v>
      </c>
      <c r="AD14" s="276">
        <v>9346497854</v>
      </c>
      <c r="AE14" s="276">
        <v>9243127704</v>
      </c>
      <c r="AF14" s="276">
        <v>9307665096</v>
      </c>
      <c r="AG14" s="276">
        <v>9493439955</v>
      </c>
      <c r="AH14" s="276">
        <v>9986889177</v>
      </c>
      <c r="AI14" s="276">
        <v>10124044563</v>
      </c>
      <c r="AJ14" s="276">
        <v>10740985477</v>
      </c>
      <c r="AK14" s="276">
        <v>12603567238</v>
      </c>
      <c r="AL14" s="276">
        <v>14767314160</v>
      </c>
      <c r="AM14" s="276">
        <v>15806006360</v>
      </c>
      <c r="AN14" s="276">
        <v>17304339842</v>
      </c>
      <c r="AO14" s="276">
        <v>20436270506</v>
      </c>
      <c r="AP14" s="276">
        <v>22435794263</v>
      </c>
      <c r="AQ14" s="276">
        <v>17842134091</v>
      </c>
      <c r="AR14" s="276">
        <v>20759074655</v>
      </c>
      <c r="AS14" s="276">
        <v>23699968387</v>
      </c>
      <c r="AT14" s="276">
        <v>22350199125</v>
      </c>
      <c r="AU14" s="276">
        <v>23858896905</v>
      </c>
      <c r="AV14" s="276">
        <v>24373952006</v>
      </c>
      <c r="AW14" s="276">
        <v>21620190073</v>
      </c>
      <c r="AX14" s="276">
        <v>22286957205</v>
      </c>
      <c r="AY14" s="276">
        <v>24726409350</v>
      </c>
      <c r="AZ14" s="276">
        <v>26998529998</v>
      </c>
      <c r="BA14" s="276">
        <v>25772740930</v>
      </c>
      <c r="BB14" s="276">
        <v>25536069152</v>
      </c>
      <c r="BC14" s="276">
        <v>29848069104</v>
      </c>
      <c r="BE14" s="275" t="e">
        <f>+X14/#REF!%</f>
        <v>#REF!</v>
      </c>
      <c r="BF14" s="275" t="e">
        <f>+BC14/#REF!%</f>
        <v>#REF!</v>
      </c>
    </row>
    <row r="15" spans="1:58">
      <c r="B15" s="163">
        <v>10</v>
      </c>
      <c r="C15" s="163" t="s">
        <v>382</v>
      </c>
      <c r="D15" s="276">
        <v>153983536</v>
      </c>
      <c r="E15" s="276">
        <v>193538688</v>
      </c>
      <c r="F15" s="276">
        <v>221794112</v>
      </c>
      <c r="G15" s="276">
        <v>261734880</v>
      </c>
      <c r="H15" s="276">
        <v>335344096</v>
      </c>
      <c r="I15" s="276">
        <v>379918016</v>
      </c>
      <c r="J15" s="276">
        <v>416043296</v>
      </c>
      <c r="K15" s="276">
        <v>470827232</v>
      </c>
      <c r="L15" s="276">
        <v>527638592</v>
      </c>
      <c r="M15" s="276">
        <v>613520704</v>
      </c>
      <c r="N15" s="276">
        <v>687585408</v>
      </c>
      <c r="O15" s="276">
        <v>688114880</v>
      </c>
      <c r="P15" s="276">
        <v>693750016</v>
      </c>
      <c r="Q15" s="276">
        <v>708226432</v>
      </c>
      <c r="R15" s="276">
        <v>748544320</v>
      </c>
      <c r="S15" s="276">
        <v>859590592</v>
      </c>
      <c r="T15" s="276">
        <v>1035944000</v>
      </c>
      <c r="U15" s="276">
        <v>1183456896</v>
      </c>
      <c r="V15" s="276">
        <v>1267072512</v>
      </c>
      <c r="W15" s="276">
        <v>1239619392</v>
      </c>
      <c r="X15" s="276">
        <v>1516919232</v>
      </c>
      <c r="Y15" s="276">
        <v>1629239744</v>
      </c>
      <c r="Z15" s="276">
        <v>2472143424</v>
      </c>
      <c r="AA15" s="276">
        <v>2491492864</v>
      </c>
      <c r="AB15" s="276">
        <v>2759297280</v>
      </c>
      <c r="AC15" s="276">
        <v>3627028352</v>
      </c>
      <c r="AD15" s="276">
        <v>4299317120</v>
      </c>
      <c r="AE15" s="276">
        <v>4430345088</v>
      </c>
      <c r="AF15" s="276">
        <v>4898300160</v>
      </c>
      <c r="AG15" s="276">
        <v>5607437425</v>
      </c>
      <c r="AH15" s="276">
        <v>6364506911</v>
      </c>
      <c r="AI15" s="276">
        <v>7341100659</v>
      </c>
      <c r="AJ15" s="276">
        <v>8957957252</v>
      </c>
      <c r="AK15" s="276">
        <v>10252370647</v>
      </c>
      <c r="AL15" s="276">
        <v>11260249248</v>
      </c>
      <c r="AM15" s="276">
        <v>13146026716</v>
      </c>
      <c r="AN15" s="276">
        <v>14051019415</v>
      </c>
      <c r="AO15" s="276">
        <v>15646147765</v>
      </c>
      <c r="AP15" s="276">
        <v>16608957316</v>
      </c>
      <c r="AQ15" s="276">
        <v>16045306122</v>
      </c>
      <c r="AR15" s="276">
        <v>17592224549</v>
      </c>
      <c r="AS15" s="276">
        <v>20412460535</v>
      </c>
      <c r="AT15" s="276">
        <v>21277141479</v>
      </c>
      <c r="AU15" s="276">
        <v>24921533355</v>
      </c>
      <c r="AV15" s="276">
        <v>26698253174</v>
      </c>
      <c r="AW15" s="276">
        <v>21111900848</v>
      </c>
      <c r="AX15" s="276">
        <v>22702305275</v>
      </c>
      <c r="AY15" s="276">
        <v>26925956720</v>
      </c>
      <c r="AZ15" s="276">
        <v>29426144696</v>
      </c>
      <c r="BA15" s="276">
        <v>35431295658</v>
      </c>
      <c r="BB15" s="276">
        <v>37757271298</v>
      </c>
      <c r="BC15" s="276">
        <v>38313595126</v>
      </c>
      <c r="BE15" s="275" t="e">
        <f>+X15/#REF!%</f>
        <v>#REF!</v>
      </c>
      <c r="BF15" s="275" t="e">
        <f>+BC15/#REF!%</f>
        <v>#REF!</v>
      </c>
    </row>
    <row r="16" spans="1:58">
      <c r="B16" s="163">
        <v>12</v>
      </c>
      <c r="C16" s="163" t="s">
        <v>383</v>
      </c>
      <c r="D16" s="276">
        <v>1040311504</v>
      </c>
      <c r="E16" s="276">
        <v>1273235072</v>
      </c>
      <c r="F16" s="276">
        <v>1552877440</v>
      </c>
      <c r="G16" s="276">
        <v>1903691504</v>
      </c>
      <c r="H16" s="276">
        <v>3142233536</v>
      </c>
      <c r="I16" s="276">
        <v>4150091264</v>
      </c>
      <c r="J16" s="276">
        <v>3879570592</v>
      </c>
      <c r="K16" s="276">
        <v>4830033184</v>
      </c>
      <c r="L16" s="276">
        <v>6253900992</v>
      </c>
      <c r="M16" s="276">
        <v>7192219584</v>
      </c>
      <c r="N16" s="276">
        <v>8140418048</v>
      </c>
      <c r="O16" s="276">
        <v>8314935360</v>
      </c>
      <c r="P16" s="276">
        <v>7719073600</v>
      </c>
      <c r="Q16" s="276">
        <v>7186990976</v>
      </c>
      <c r="R16" s="276">
        <v>7046511360</v>
      </c>
      <c r="S16" s="276">
        <v>7267477504</v>
      </c>
      <c r="T16" s="276">
        <v>8564494592</v>
      </c>
      <c r="U16" s="276">
        <v>9703615552</v>
      </c>
      <c r="V16" s="276">
        <v>10754381947</v>
      </c>
      <c r="W16" s="276">
        <v>12367892159</v>
      </c>
      <c r="X16" s="276">
        <v>14050936442</v>
      </c>
      <c r="Y16" s="276">
        <v>13874264248</v>
      </c>
      <c r="Z16" s="276">
        <v>14499950232</v>
      </c>
      <c r="AA16" s="276">
        <v>14101436979</v>
      </c>
      <c r="AB16" s="276">
        <v>15927333429</v>
      </c>
      <c r="AC16" s="276">
        <v>19946315631</v>
      </c>
      <c r="AD16" s="276">
        <v>20316907377</v>
      </c>
      <c r="AE16" s="276">
        <v>19177826307</v>
      </c>
      <c r="AF16" s="276">
        <v>19520519095</v>
      </c>
      <c r="AG16" s="276">
        <v>17621230852</v>
      </c>
      <c r="AH16" s="276">
        <v>18405565885</v>
      </c>
      <c r="AI16" s="276">
        <v>18691028069</v>
      </c>
      <c r="AJ16" s="276">
        <v>19389242163</v>
      </c>
      <c r="AK16" s="276">
        <v>23395795122</v>
      </c>
      <c r="AL16" s="276">
        <v>32170386035</v>
      </c>
      <c r="AM16" s="276">
        <v>35304300155</v>
      </c>
      <c r="AN16" s="276">
        <v>44751900190</v>
      </c>
      <c r="AO16" s="276">
        <v>56251671228</v>
      </c>
      <c r="AP16" s="276">
        <v>61494832568</v>
      </c>
      <c r="AQ16" s="276">
        <v>38634445504</v>
      </c>
      <c r="AR16" s="276">
        <v>44800774619</v>
      </c>
      <c r="AS16" s="276">
        <v>55226321999</v>
      </c>
      <c r="AT16" s="276">
        <v>51061993698</v>
      </c>
      <c r="AU16" s="276">
        <v>50500029403</v>
      </c>
      <c r="AV16" s="276">
        <v>51459593905</v>
      </c>
      <c r="AW16" s="276">
        <v>42122341682</v>
      </c>
      <c r="AX16" s="276">
        <v>41504887653</v>
      </c>
      <c r="AY16" s="276">
        <v>47725923446</v>
      </c>
      <c r="AZ16" s="276">
        <v>53096464997</v>
      </c>
      <c r="BA16" s="276">
        <v>50174592870</v>
      </c>
      <c r="BB16" s="276">
        <v>45686623129</v>
      </c>
      <c r="BC16" s="276">
        <v>64987765436</v>
      </c>
      <c r="BE16" s="275" t="e">
        <f>+X16/#REF!%</f>
        <v>#REF!</v>
      </c>
      <c r="BF16" s="275" t="e">
        <f>+BC16/#REF!%</f>
        <v>#REF!</v>
      </c>
    </row>
    <row r="17" spans="2:58">
      <c r="B17" s="163">
        <v>13</v>
      </c>
      <c r="C17" s="163" t="s">
        <v>303</v>
      </c>
      <c r="D17" s="276">
        <v>2499141120</v>
      </c>
      <c r="E17" s="276">
        <v>2614752000</v>
      </c>
      <c r="F17" s="276">
        <v>3157532928</v>
      </c>
      <c r="G17" s="276">
        <v>3656654336</v>
      </c>
      <c r="H17" s="276">
        <v>4723557888</v>
      </c>
      <c r="I17" s="276">
        <v>6010574848</v>
      </c>
      <c r="J17" s="276">
        <v>6042278912</v>
      </c>
      <c r="K17" s="276">
        <v>7017555200</v>
      </c>
      <c r="L17" s="276">
        <v>8431931968</v>
      </c>
      <c r="M17" s="276">
        <v>10161392832</v>
      </c>
      <c r="N17" s="276">
        <v>12398549504</v>
      </c>
      <c r="O17" s="276">
        <v>11999850368</v>
      </c>
      <c r="P17" s="276">
        <v>11363875904</v>
      </c>
      <c r="Q17" s="276">
        <v>11461485696</v>
      </c>
      <c r="R17" s="276">
        <v>11040655232</v>
      </c>
      <c r="S17" s="276">
        <v>12056012288</v>
      </c>
      <c r="T17" s="276">
        <v>16417384576</v>
      </c>
      <c r="U17" s="276">
        <v>20217514496</v>
      </c>
      <c r="V17" s="276">
        <v>22333154588</v>
      </c>
      <c r="W17" s="276">
        <v>25479576048</v>
      </c>
      <c r="X17" s="276">
        <v>30751762528</v>
      </c>
      <c r="Y17" s="276">
        <v>30983546148</v>
      </c>
      <c r="Z17" s="276">
        <v>32446628064</v>
      </c>
      <c r="AA17" s="276">
        <v>31240532664</v>
      </c>
      <c r="AB17" s="276">
        <v>34539457520</v>
      </c>
      <c r="AC17" s="276">
        <v>42673710280</v>
      </c>
      <c r="AD17" s="276">
        <v>49498217872</v>
      </c>
      <c r="AE17" s="276">
        <v>47113180720</v>
      </c>
      <c r="AF17" s="276">
        <v>47417342752</v>
      </c>
      <c r="AG17" s="276">
        <v>45759229836</v>
      </c>
      <c r="AH17" s="276">
        <v>44438436222</v>
      </c>
      <c r="AI17" s="276">
        <v>46014562653</v>
      </c>
      <c r="AJ17" s="276">
        <v>47590785273</v>
      </c>
      <c r="AK17" s="276">
        <v>57170020075</v>
      </c>
      <c r="AL17" s="276">
        <v>69199496797</v>
      </c>
      <c r="AM17" s="276">
        <v>72762651073</v>
      </c>
      <c r="AN17" s="276">
        <v>82914005764</v>
      </c>
      <c r="AO17" s="276">
        <v>103289266881</v>
      </c>
      <c r="AP17" s="276">
        <v>113557270248</v>
      </c>
      <c r="AQ17" s="276">
        <v>84264333737</v>
      </c>
      <c r="AR17" s="276">
        <v>87293814711</v>
      </c>
      <c r="AS17" s="276">
        <v>104267774898</v>
      </c>
      <c r="AT17" s="276">
        <v>98926535306</v>
      </c>
      <c r="AU17" s="276">
        <v>103902857593</v>
      </c>
      <c r="AV17" s="276">
        <v>107980649886</v>
      </c>
      <c r="AW17" s="276">
        <v>92596029944</v>
      </c>
      <c r="AX17" s="276">
        <v>92643459803</v>
      </c>
      <c r="AY17" s="276">
        <v>100077391483</v>
      </c>
      <c r="AZ17" s="276">
        <v>107922464247</v>
      </c>
      <c r="BA17" s="276">
        <v>102605728725</v>
      </c>
      <c r="BB17" s="276">
        <v>91212068016</v>
      </c>
      <c r="BC17" s="276">
        <v>108757594194</v>
      </c>
      <c r="BE17" s="275" t="e">
        <f>+X17/#REF!%</f>
        <v>#REF!</v>
      </c>
      <c r="BF17" s="275" t="e">
        <f>+BC17/#REF!%</f>
        <v>#REF!</v>
      </c>
    </row>
    <row r="18" spans="2:58">
      <c r="B18" s="163">
        <v>14</v>
      </c>
      <c r="C18" s="163" t="s">
        <v>342</v>
      </c>
      <c r="D18" s="276">
        <v>1369587072</v>
      </c>
      <c r="E18" s="276">
        <v>1638330624</v>
      </c>
      <c r="F18" s="276">
        <v>2095779584</v>
      </c>
      <c r="G18" s="276">
        <v>2417668096</v>
      </c>
      <c r="H18" s="276">
        <v>2890378496</v>
      </c>
      <c r="I18" s="276">
        <v>3701639168</v>
      </c>
      <c r="J18" s="276">
        <v>4085501440</v>
      </c>
      <c r="K18" s="276">
        <v>4741660800</v>
      </c>
      <c r="L18" s="276">
        <v>5829122432</v>
      </c>
      <c r="M18" s="276">
        <v>6809798144</v>
      </c>
      <c r="N18" s="276">
        <v>7040372096</v>
      </c>
      <c r="O18" s="276">
        <v>6870539136</v>
      </c>
      <c r="P18" s="276">
        <v>6003734528</v>
      </c>
      <c r="Q18" s="276">
        <v>6231680640</v>
      </c>
      <c r="R18" s="276">
        <v>6022754688</v>
      </c>
      <c r="S18" s="276">
        <v>6193958016</v>
      </c>
      <c r="T18" s="276">
        <v>8115358848</v>
      </c>
      <c r="U18" s="276">
        <v>10295612544</v>
      </c>
      <c r="V18" s="276">
        <v>11719090512</v>
      </c>
      <c r="W18" s="276">
        <v>13342650308</v>
      </c>
      <c r="X18" s="276">
        <v>17280031288</v>
      </c>
      <c r="Y18" s="276">
        <v>17141011104</v>
      </c>
      <c r="Z18" s="276">
        <v>16968496288</v>
      </c>
      <c r="AA18" s="276">
        <v>14725097216</v>
      </c>
      <c r="AB18" s="276">
        <v>17357229336</v>
      </c>
      <c r="AC18" s="276">
        <v>22074096744</v>
      </c>
      <c r="AD18" s="276">
        <v>24123379824</v>
      </c>
      <c r="AE18" s="276">
        <v>21978550384</v>
      </c>
      <c r="AF18" s="276">
        <v>25520576528</v>
      </c>
      <c r="AG18" s="276">
        <v>24409668742</v>
      </c>
      <c r="AH18" s="276">
        <v>25795182916</v>
      </c>
      <c r="AI18" s="276">
        <v>24072423963</v>
      </c>
      <c r="AJ18" s="276">
        <v>26430656407</v>
      </c>
      <c r="AK18" s="276">
        <v>30106985053</v>
      </c>
      <c r="AL18" s="276">
        <v>35525335727</v>
      </c>
      <c r="AM18" s="276">
        <v>35828203710</v>
      </c>
      <c r="AN18" s="276">
        <v>39830878235</v>
      </c>
      <c r="AO18" s="276">
        <v>50595434493</v>
      </c>
      <c r="AP18" s="276">
        <v>53628154425</v>
      </c>
      <c r="AQ18" s="276">
        <v>37621977317</v>
      </c>
      <c r="AR18" s="276">
        <v>41885004436</v>
      </c>
      <c r="AS18" s="276">
        <v>46361874207</v>
      </c>
      <c r="AT18" s="276">
        <v>42675296493</v>
      </c>
      <c r="AU18" s="276">
        <v>44591557915</v>
      </c>
      <c r="AV18" s="276">
        <v>47855673907</v>
      </c>
      <c r="AW18" s="276">
        <v>45622029025</v>
      </c>
      <c r="AX18" s="276">
        <v>48107128412</v>
      </c>
      <c r="AY18" s="276">
        <v>52659242077</v>
      </c>
      <c r="AZ18" s="276">
        <v>55277819464</v>
      </c>
      <c r="BA18" s="276">
        <v>46946016203</v>
      </c>
      <c r="BB18" s="276">
        <v>43127038675</v>
      </c>
      <c r="BC18" s="276">
        <v>51550757062</v>
      </c>
      <c r="BE18" s="275" t="e">
        <f>+X18/#REF!%</f>
        <v>#REF!</v>
      </c>
      <c r="BF18" s="275" t="e">
        <f>+BC18/#REF!%</f>
        <v>#REF!</v>
      </c>
    </row>
    <row r="19" spans="2:58">
      <c r="B19" s="163">
        <v>15</v>
      </c>
      <c r="C19" s="163" t="s">
        <v>384</v>
      </c>
      <c r="D19" s="276">
        <v>998658368</v>
      </c>
      <c r="E19" s="276">
        <v>1120172288</v>
      </c>
      <c r="F19" s="276">
        <v>1349205504</v>
      </c>
      <c r="G19" s="276">
        <v>1626892032</v>
      </c>
      <c r="H19" s="276">
        <v>2070687872</v>
      </c>
      <c r="I19" s="276">
        <v>2483059712</v>
      </c>
      <c r="J19" s="276">
        <v>2602618368</v>
      </c>
      <c r="K19" s="276">
        <v>2152784896</v>
      </c>
      <c r="L19" s="276">
        <v>2589644288</v>
      </c>
      <c r="M19" s="276">
        <v>3172888832</v>
      </c>
      <c r="N19" s="276">
        <v>3219650560</v>
      </c>
      <c r="O19" s="276">
        <v>3410273024</v>
      </c>
      <c r="P19" s="276">
        <v>3369138944</v>
      </c>
      <c r="Q19" s="276">
        <v>3464605440</v>
      </c>
      <c r="R19" s="276">
        <v>3362427136</v>
      </c>
      <c r="S19" s="276">
        <v>3502734592</v>
      </c>
      <c r="T19" s="276">
        <v>4579392000</v>
      </c>
      <c r="U19" s="276">
        <v>5833526784</v>
      </c>
      <c r="V19" s="276">
        <v>6905346592</v>
      </c>
      <c r="W19" s="276">
        <v>7449815984</v>
      </c>
      <c r="X19" s="276">
        <v>8872662096</v>
      </c>
      <c r="Y19" s="276">
        <v>9477613696</v>
      </c>
      <c r="Z19" s="276">
        <v>10344361232</v>
      </c>
      <c r="AA19" s="276">
        <v>9848279008</v>
      </c>
      <c r="AB19" s="276">
        <v>11644704944</v>
      </c>
      <c r="AC19" s="276">
        <v>14104528288</v>
      </c>
      <c r="AD19" s="276">
        <v>15102665504</v>
      </c>
      <c r="AE19" s="276">
        <v>14048044384</v>
      </c>
      <c r="AF19" s="276">
        <v>14299480080</v>
      </c>
      <c r="AG19" s="276">
        <v>13629977145</v>
      </c>
      <c r="AH19" s="276">
        <v>14607195695</v>
      </c>
      <c r="AI19" s="276">
        <v>14336866791</v>
      </c>
      <c r="AJ19" s="276">
        <v>14904375256</v>
      </c>
      <c r="AK19" s="276">
        <v>17401463459</v>
      </c>
      <c r="AL19" s="276">
        <v>20688263419</v>
      </c>
      <c r="AM19" s="276">
        <v>20782527546</v>
      </c>
      <c r="AN19" s="276">
        <v>22996608591</v>
      </c>
      <c r="AO19" s="276">
        <v>26539867476</v>
      </c>
      <c r="AP19" s="276">
        <v>27756676375</v>
      </c>
      <c r="AQ19" s="276">
        <v>20735279117</v>
      </c>
      <c r="AR19" s="276">
        <v>22921502690</v>
      </c>
      <c r="AS19" s="276">
        <v>25051947160</v>
      </c>
      <c r="AT19" s="276">
        <v>22657630028</v>
      </c>
      <c r="AU19" s="276">
        <v>23701029368</v>
      </c>
      <c r="AV19" s="276">
        <v>23713867472</v>
      </c>
      <c r="AW19" s="276">
        <v>21053806035</v>
      </c>
      <c r="AX19" s="276">
        <v>21498058769</v>
      </c>
      <c r="AY19" s="276">
        <v>23096859195</v>
      </c>
      <c r="AZ19" s="276">
        <v>25216575130</v>
      </c>
      <c r="BA19" s="276">
        <v>23774520964</v>
      </c>
      <c r="BB19" s="276">
        <v>22405154434</v>
      </c>
      <c r="BC19" s="276">
        <v>28091938269</v>
      </c>
      <c r="BE19" s="275" t="e">
        <f>+X19/#REF!%</f>
        <v>#REF!</v>
      </c>
      <c r="BF19" s="275" t="e">
        <f>+BC19/#REF!%</f>
        <v>#REF!</v>
      </c>
    </row>
    <row r="20" spans="2:58">
      <c r="B20" s="163">
        <v>16</v>
      </c>
      <c r="C20" s="163" t="s">
        <v>385</v>
      </c>
      <c r="K20" s="276">
        <v>1266400768</v>
      </c>
      <c r="L20" s="276">
        <v>1478478848</v>
      </c>
      <c r="M20" s="276">
        <v>1845945088</v>
      </c>
      <c r="N20" s="276">
        <v>2611931392</v>
      </c>
      <c r="O20" s="276">
        <v>1911566848</v>
      </c>
      <c r="P20" s="276">
        <v>2137390656</v>
      </c>
      <c r="Q20" s="276">
        <v>2145702976</v>
      </c>
      <c r="R20" s="276">
        <v>2369472704</v>
      </c>
      <c r="S20" s="276">
        <v>3075643968</v>
      </c>
      <c r="T20" s="276">
        <v>3782819456</v>
      </c>
      <c r="U20" s="276">
        <v>4247932416</v>
      </c>
      <c r="V20" s="276">
        <v>4812139270</v>
      </c>
      <c r="W20" s="276">
        <v>5570331419</v>
      </c>
      <c r="X20" s="276">
        <v>6328195195</v>
      </c>
      <c r="Y20" s="276">
        <v>6104547948</v>
      </c>
      <c r="Z20" s="276">
        <v>5938134580</v>
      </c>
      <c r="AA20" s="276">
        <v>6020774095</v>
      </c>
      <c r="AB20" s="276">
        <v>6316130144</v>
      </c>
      <c r="AC20" s="276">
        <v>7932894948</v>
      </c>
      <c r="AD20" s="276">
        <v>7863519180</v>
      </c>
      <c r="AE20" s="276">
        <v>7122036132</v>
      </c>
      <c r="AF20" s="276">
        <v>7283789516</v>
      </c>
      <c r="AG20" s="276">
        <v>7229664536</v>
      </c>
      <c r="AH20" s="276">
        <v>7340415014</v>
      </c>
      <c r="AI20" s="276">
        <v>7733723088</v>
      </c>
      <c r="AJ20" s="276">
        <v>6151181643</v>
      </c>
      <c r="AK20" s="276">
        <v>6404135370</v>
      </c>
      <c r="AL20" s="276">
        <v>7349447647</v>
      </c>
      <c r="AM20" s="276">
        <v>8006164551</v>
      </c>
      <c r="AN20" s="276">
        <v>7799842756</v>
      </c>
      <c r="AO20" s="276">
        <v>8116591974</v>
      </c>
      <c r="AP20" s="276">
        <v>7835203222</v>
      </c>
      <c r="AQ20" s="276">
        <v>6220488956</v>
      </c>
      <c r="AR20" s="276">
        <v>7091658709</v>
      </c>
      <c r="AS20" s="276">
        <v>8212548415</v>
      </c>
      <c r="AT20" s="276">
        <v>6889958806</v>
      </c>
      <c r="AU20" s="276">
        <v>6841218257</v>
      </c>
      <c r="AV20" s="276">
        <v>7015881868</v>
      </c>
      <c r="AW20" s="276">
        <v>6865419530</v>
      </c>
      <c r="AX20" s="276">
        <v>6773439360</v>
      </c>
      <c r="AY20" s="276">
        <v>7681526330</v>
      </c>
      <c r="AZ20" s="276">
        <v>8804845597</v>
      </c>
      <c r="BA20" s="276">
        <v>8587640890</v>
      </c>
      <c r="BB20" s="276">
        <v>8888769374</v>
      </c>
      <c r="BC20" s="276">
        <v>10120828134</v>
      </c>
      <c r="BE20" s="275" t="e">
        <f>+X20/#REF!%</f>
        <v>#REF!</v>
      </c>
      <c r="BF20" s="275" t="e">
        <f>+BC20/#REF!%</f>
        <v>#REF!</v>
      </c>
    </row>
    <row r="21" spans="2:58">
      <c r="B21" s="163">
        <v>17</v>
      </c>
      <c r="C21" s="163" t="s">
        <v>386</v>
      </c>
      <c r="D21" s="276">
        <v>200670160</v>
      </c>
      <c r="E21" s="276">
        <v>217708896</v>
      </c>
      <c r="F21" s="276">
        <v>262408128</v>
      </c>
      <c r="G21" s="276">
        <v>310173056</v>
      </c>
      <c r="H21" s="276">
        <v>370877056</v>
      </c>
      <c r="I21" s="276">
        <v>415709248</v>
      </c>
      <c r="J21" s="276">
        <v>450719008</v>
      </c>
      <c r="K21" s="276">
        <v>324361536</v>
      </c>
      <c r="L21" s="276">
        <v>371939552</v>
      </c>
      <c r="M21" s="276">
        <v>464768160</v>
      </c>
      <c r="N21" s="276">
        <v>622775232</v>
      </c>
      <c r="O21" s="276">
        <v>606669120</v>
      </c>
      <c r="P21" s="276">
        <v>591073728</v>
      </c>
      <c r="Q21" s="276">
        <v>624301952</v>
      </c>
      <c r="R21" s="276">
        <v>672637056</v>
      </c>
      <c r="S21" s="276">
        <v>749309056</v>
      </c>
      <c r="T21" s="276">
        <v>1027793472</v>
      </c>
      <c r="U21" s="276">
        <v>1285669632</v>
      </c>
      <c r="V21" s="276">
        <v>1760194280</v>
      </c>
      <c r="W21" s="276">
        <v>1891655108</v>
      </c>
      <c r="X21" s="276">
        <v>2345486126</v>
      </c>
      <c r="Y21" s="276">
        <v>2419555091</v>
      </c>
      <c r="Z21" s="276">
        <v>2596117882</v>
      </c>
      <c r="AA21" s="276">
        <v>2468021370</v>
      </c>
      <c r="AB21" s="276">
        <v>2679147056</v>
      </c>
      <c r="AC21" s="276">
        <v>3232533036</v>
      </c>
      <c r="AD21" s="276">
        <v>3735866248</v>
      </c>
      <c r="AE21" s="276">
        <v>3582248760</v>
      </c>
      <c r="AF21" s="276">
        <v>3426715104</v>
      </c>
      <c r="AG21" s="276">
        <v>3443712052</v>
      </c>
      <c r="AH21" s="276">
        <v>3383513343</v>
      </c>
      <c r="AI21" s="276">
        <v>3584130733</v>
      </c>
      <c r="AJ21" s="276">
        <v>3739609934</v>
      </c>
      <c r="AK21" s="276">
        <v>4533011187</v>
      </c>
      <c r="AL21" s="276">
        <v>5278757773</v>
      </c>
      <c r="AM21" s="276">
        <v>5570480468</v>
      </c>
      <c r="AN21" s="276">
        <v>6082525476</v>
      </c>
      <c r="AO21" s="276">
        <v>6922633536</v>
      </c>
      <c r="AP21" s="276">
        <v>7214740407</v>
      </c>
      <c r="AQ21" s="276">
        <v>5983450148</v>
      </c>
      <c r="AR21" s="276">
        <v>6358546601</v>
      </c>
      <c r="AS21" s="276">
        <v>7314951632</v>
      </c>
      <c r="AT21" s="276">
        <v>6832881575</v>
      </c>
      <c r="AU21" s="276">
        <v>7186991479</v>
      </c>
      <c r="AV21" s="276">
        <v>7294059897</v>
      </c>
      <c r="AW21" s="276">
        <v>6415741023</v>
      </c>
      <c r="AX21" s="276">
        <v>6588007658</v>
      </c>
      <c r="AY21" s="276">
        <v>6825710253</v>
      </c>
      <c r="AZ21" s="276">
        <v>7484612069</v>
      </c>
      <c r="BA21" s="276">
        <v>7275840995</v>
      </c>
      <c r="BB21" s="276">
        <v>7215240285</v>
      </c>
      <c r="BC21" s="276">
        <v>8873871223</v>
      </c>
      <c r="BE21" s="275" t="e">
        <f>+X21/#REF!%</f>
        <v>#REF!</v>
      </c>
      <c r="BF21" s="275" t="e">
        <f>+BC21/#REF!%</f>
        <v>#REF!</v>
      </c>
    </row>
    <row r="22" spans="2:58">
      <c r="B22" s="163">
        <v>18</v>
      </c>
      <c r="C22" s="163" t="s">
        <v>349</v>
      </c>
      <c r="D22" s="276">
        <v>645152192</v>
      </c>
      <c r="E22" s="276">
        <v>794701952</v>
      </c>
      <c r="F22" s="276">
        <v>790697472</v>
      </c>
      <c r="G22" s="276">
        <v>1220034432</v>
      </c>
      <c r="H22" s="276">
        <v>2272410112</v>
      </c>
      <c r="I22" s="276">
        <v>1887629824</v>
      </c>
      <c r="J22" s="276">
        <v>1954507648</v>
      </c>
      <c r="K22" s="276">
        <v>2427281408</v>
      </c>
      <c r="L22" s="276">
        <v>3190200064</v>
      </c>
      <c r="M22" s="276">
        <v>4628566528</v>
      </c>
      <c r="N22" s="276">
        <v>4217464320</v>
      </c>
      <c r="O22" s="276">
        <v>4628290560</v>
      </c>
      <c r="P22" s="276">
        <v>4879576064</v>
      </c>
      <c r="Q22" s="276">
        <v>3784836608</v>
      </c>
      <c r="R22" s="276">
        <v>3219177984</v>
      </c>
      <c r="S22" s="276">
        <v>3575160832</v>
      </c>
      <c r="T22" s="276">
        <v>2674060800</v>
      </c>
      <c r="U22" s="276">
        <v>2783633664</v>
      </c>
      <c r="V22" s="276">
        <v>2397425240</v>
      </c>
      <c r="W22" s="276">
        <v>2731793640</v>
      </c>
      <c r="X22" s="276">
        <v>3794508404</v>
      </c>
      <c r="Y22" s="276">
        <v>3842142448</v>
      </c>
      <c r="Z22" s="276">
        <v>3843274529</v>
      </c>
      <c r="AA22" s="276">
        <v>3575968564</v>
      </c>
      <c r="AB22" s="276">
        <v>2930631380</v>
      </c>
      <c r="AC22" s="276">
        <v>2794824288</v>
      </c>
      <c r="AD22" s="276">
        <v>3018812260</v>
      </c>
      <c r="AE22" s="276">
        <v>3303950608</v>
      </c>
      <c r="AF22" s="276">
        <v>2599474820</v>
      </c>
      <c r="AG22" s="276">
        <v>2704873621</v>
      </c>
      <c r="AH22" s="276">
        <v>4670415675</v>
      </c>
      <c r="AI22" s="276">
        <v>4446610898</v>
      </c>
      <c r="AJ22" s="276">
        <v>4216849153</v>
      </c>
      <c r="AK22" s="276">
        <v>6075220493</v>
      </c>
      <c r="AL22" s="276">
        <v>7740470543</v>
      </c>
      <c r="AM22" s="276">
        <v>12201166679</v>
      </c>
      <c r="AN22" s="276">
        <v>14297751694</v>
      </c>
      <c r="AO22" s="276">
        <v>18370442622</v>
      </c>
      <c r="AP22" s="276">
        <v>23080913241</v>
      </c>
      <c r="AQ22" s="276">
        <v>13041342855</v>
      </c>
      <c r="AR22" s="276">
        <v>19482808417</v>
      </c>
      <c r="AS22" s="276">
        <v>23829392360</v>
      </c>
      <c r="AT22" s="276">
        <v>27014981943</v>
      </c>
      <c r="AU22" s="276">
        <v>22098296800</v>
      </c>
      <c r="AV22" s="276">
        <v>18915004148</v>
      </c>
      <c r="AW22" s="276">
        <v>14016878476</v>
      </c>
      <c r="AX22" s="276">
        <v>11269813159</v>
      </c>
      <c r="AY22" s="276">
        <v>15427676872</v>
      </c>
      <c r="AZ22" s="276">
        <v>17637104495</v>
      </c>
      <c r="BA22" s="276">
        <v>14981404322</v>
      </c>
      <c r="BB22" s="276">
        <v>9168268556</v>
      </c>
      <c r="BC22" s="276">
        <v>16844618670</v>
      </c>
      <c r="BE22" s="275" t="e">
        <f>+X22/#REF!%</f>
        <v>#REF!</v>
      </c>
      <c r="BF22" s="275" t="e">
        <f>+BC22/#REF!%</f>
        <v>#REF!</v>
      </c>
    </row>
    <row r="23" spans="2:58">
      <c r="B23" s="163">
        <v>99</v>
      </c>
      <c r="C23" s="163" t="s">
        <v>350</v>
      </c>
      <c r="D23" s="276">
        <v>649366168</v>
      </c>
      <c r="E23" s="276">
        <v>712602052</v>
      </c>
      <c r="F23" s="276">
        <v>902405960</v>
      </c>
      <c r="G23" s="276">
        <v>1047871848</v>
      </c>
      <c r="H23" s="276">
        <v>1296884328</v>
      </c>
      <c r="I23" s="276">
        <v>1539131104</v>
      </c>
      <c r="J23" s="276">
        <v>1951571280</v>
      </c>
      <c r="K23" s="276">
        <v>2300729214</v>
      </c>
      <c r="L23" s="276">
        <v>3305653648</v>
      </c>
      <c r="M23" s="276">
        <v>4774384448</v>
      </c>
      <c r="N23" s="276">
        <v>4662809600</v>
      </c>
      <c r="O23" s="276">
        <v>4342422904</v>
      </c>
      <c r="P23" s="276">
        <v>4873001913</v>
      </c>
      <c r="Q23" s="276">
        <v>4346182310</v>
      </c>
      <c r="R23" s="276">
        <v>4986566969</v>
      </c>
      <c r="S23" s="276">
        <v>4926829608</v>
      </c>
      <c r="T23" s="276">
        <v>6014090998</v>
      </c>
      <c r="U23" s="276">
        <v>6608989783</v>
      </c>
      <c r="V23" s="276">
        <v>6986649592</v>
      </c>
      <c r="W23" s="276">
        <v>7669549416</v>
      </c>
      <c r="X23" s="276">
        <v>8921729680</v>
      </c>
      <c r="Y23" s="276">
        <v>9145486072</v>
      </c>
      <c r="Z23" s="276">
        <v>9779153744</v>
      </c>
      <c r="AA23" s="276">
        <v>9588943472</v>
      </c>
      <c r="AB23" s="276">
        <v>10472543040</v>
      </c>
      <c r="AC23" s="276">
        <v>12187034620</v>
      </c>
      <c r="AD23" s="276">
        <v>13008276712</v>
      </c>
      <c r="AE23" s="276">
        <v>12362614144</v>
      </c>
      <c r="AF23" s="276">
        <v>12340739772</v>
      </c>
      <c r="AG23" s="276">
        <v>12337785146</v>
      </c>
      <c r="AH23" s="276">
        <v>12517682374</v>
      </c>
      <c r="AI23" s="276">
        <v>12105969125</v>
      </c>
      <c r="AJ23" s="276">
        <v>12463437670</v>
      </c>
      <c r="AK23" s="276">
        <v>13539471819</v>
      </c>
      <c r="AL23" s="276">
        <v>15118050860</v>
      </c>
      <c r="AM23" s="276">
        <v>15585561593</v>
      </c>
      <c r="AN23" s="276">
        <v>16923170112</v>
      </c>
      <c r="AO23" s="276">
        <v>19445251210</v>
      </c>
      <c r="AP23" s="276">
        <v>20245176457</v>
      </c>
      <c r="AQ23" s="276">
        <v>15841550863</v>
      </c>
      <c r="AR23" s="276">
        <v>18081981156</v>
      </c>
      <c r="AS23" s="276">
        <v>20028145735</v>
      </c>
      <c r="AT23" s="276">
        <v>19291125270</v>
      </c>
      <c r="AU23" s="276">
        <v>20858671271</v>
      </c>
      <c r="AV23" s="276">
        <v>21266119855</v>
      </c>
      <c r="AW23" s="276">
        <v>19360671432</v>
      </c>
      <c r="AX23" s="276">
        <v>19431581521</v>
      </c>
      <c r="AY23" s="276">
        <v>20940286486</v>
      </c>
      <c r="AZ23" s="276">
        <v>22317688168</v>
      </c>
      <c r="BA23" s="276">
        <v>21988089510</v>
      </c>
      <c r="BB23" s="276">
        <v>18690599112</v>
      </c>
      <c r="BC23" s="276">
        <v>24233894627</v>
      </c>
      <c r="BE23" s="275" t="e">
        <f>+X23/#REF!%</f>
        <v>#REF!</v>
      </c>
      <c r="BF23" s="275" t="e">
        <f>+BC23/#REF!%</f>
        <v>#REF!</v>
      </c>
    </row>
    <row r="28" spans="2:58">
      <c r="C28" s="163" t="s">
        <v>515</v>
      </c>
    </row>
    <row r="30" spans="2:58">
      <c r="D30" s="163">
        <v>1990</v>
      </c>
      <c r="E30" s="163">
        <v>1980</v>
      </c>
    </row>
    <row r="31" spans="2:58">
      <c r="C31" s="53" t="s">
        <v>513</v>
      </c>
      <c r="D31" s="132">
        <v>4484.3537414966004</v>
      </c>
      <c r="E31" s="132">
        <v>1312.92517006803</v>
      </c>
    </row>
    <row r="32" spans="2:58">
      <c r="C32" s="53" t="s">
        <v>512</v>
      </c>
      <c r="D32" s="132">
        <v>3136.1538461538498</v>
      </c>
      <c r="E32" s="132">
        <v>1121.5384615384601</v>
      </c>
    </row>
    <row r="33" spans="3:8">
      <c r="C33" s="53" t="s">
        <v>346</v>
      </c>
      <c r="D33" s="132">
        <v>3080.3738317757002</v>
      </c>
      <c r="E33" s="132">
        <v>780.37383177570098</v>
      </c>
    </row>
    <row r="34" spans="3:8">
      <c r="C34" s="53" t="s">
        <v>384</v>
      </c>
      <c r="D34" s="132">
        <v>2673.8419618528601</v>
      </c>
      <c r="E34" s="132">
        <v>612.53405994550405</v>
      </c>
    </row>
    <row r="35" spans="3:8">
      <c r="C35" s="53" t="s">
        <v>413</v>
      </c>
      <c r="D35" s="132">
        <v>2575.4385964912299</v>
      </c>
      <c r="E35" s="132">
        <v>956.14035087719299</v>
      </c>
    </row>
    <row r="36" spans="3:8">
      <c r="C36" s="53" t="s">
        <v>511</v>
      </c>
      <c r="D36" s="132">
        <v>2438.0952380952399</v>
      </c>
      <c r="E36" s="132">
        <v>754.36507936507905</v>
      </c>
    </row>
    <row r="37" spans="3:8" ht="14">
      <c r="C37" s="126" t="s">
        <v>514</v>
      </c>
      <c r="D37" s="132">
        <v>2392.9411764705901</v>
      </c>
      <c r="E37" s="132">
        <v>617.64705882352905</v>
      </c>
    </row>
    <row r="38" spans="3:8">
      <c r="C38" s="53" t="s">
        <v>303</v>
      </c>
      <c r="D38" s="132">
        <v>2379.4902912621401</v>
      </c>
      <c r="E38" s="132">
        <v>644.41747572815495</v>
      </c>
    </row>
    <row r="39" spans="3:8">
      <c r="C39" s="53" t="s">
        <v>300</v>
      </c>
      <c r="D39" s="132">
        <v>2365.5641566971599</v>
      </c>
      <c r="E39" s="132">
        <v>708.30401125967603</v>
      </c>
    </row>
    <row r="40" spans="3:8">
      <c r="C40" s="53" t="s">
        <v>342</v>
      </c>
      <c r="D40" s="132">
        <v>2330.4166666666702</v>
      </c>
      <c r="E40" s="132">
        <v>642.91666666666697</v>
      </c>
    </row>
    <row r="41" spans="3:8">
      <c r="C41" s="53" t="s">
        <v>510</v>
      </c>
      <c r="D41" s="132">
        <v>2270.9796672828102</v>
      </c>
      <c r="E41" s="132">
        <v>589.64879852125705</v>
      </c>
    </row>
    <row r="42" spans="3:8">
      <c r="C42" s="53" t="s">
        <v>347</v>
      </c>
      <c r="D42" s="132">
        <v>2173.13432835821</v>
      </c>
      <c r="E42" s="132">
        <v>670.44776119403002</v>
      </c>
    </row>
    <row r="43" spans="3:8">
      <c r="C43" s="53" t="s">
        <v>301</v>
      </c>
      <c r="D43" s="132">
        <v>1683.4605597964401</v>
      </c>
      <c r="E43" s="132">
        <v>547.58269720101805</v>
      </c>
    </row>
    <row r="44" spans="3:8">
      <c r="C44" s="53" t="s">
        <v>509</v>
      </c>
      <c r="D44" s="132">
        <v>1648.38709677419</v>
      </c>
      <c r="E44" s="132">
        <v>632.25806451612902</v>
      </c>
    </row>
    <row r="45" spans="3:8">
      <c r="C45" s="53" t="s">
        <v>508</v>
      </c>
      <c r="D45" s="132">
        <v>871.09004739336501</v>
      </c>
      <c r="E45" s="132">
        <v>814.69194312796196</v>
      </c>
      <c r="H45" s="163" t="s">
        <v>819</v>
      </c>
    </row>
  </sheetData>
  <phoneticPr fontId="1" type="noConversion"/>
  <hyperlinks>
    <hyperlink ref="A1" location="INDICE!A1" display="Torna all'indice" xr:uid="{00000000-0004-0000-1200-000000000000}"/>
  </hyperlinks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195"/>
  <sheetViews>
    <sheetView workbookViewId="0"/>
  </sheetViews>
  <sheetFormatPr baseColWidth="10" defaultColWidth="11" defaultRowHeight="13"/>
  <cols>
    <col min="1" max="1" width="5.33203125" style="53" customWidth="1"/>
    <col min="2" max="2" width="18.1640625" style="53" customWidth="1"/>
    <col min="3" max="3" width="11" style="53" customWidth="1"/>
    <col min="4" max="19" width="7.6640625" style="53" customWidth="1"/>
    <col min="20" max="20" width="11" style="53" customWidth="1"/>
    <col min="21" max="16384" width="11" style="53"/>
  </cols>
  <sheetData>
    <row r="1" spans="1:23">
      <c r="A1" s="52" t="s">
        <v>986</v>
      </c>
    </row>
    <row r="3" spans="1:23">
      <c r="B3" s="54" t="s">
        <v>779</v>
      </c>
    </row>
    <row r="5" spans="1:23">
      <c r="B5" s="55" t="s">
        <v>519</v>
      </c>
      <c r="C5" s="53" t="s">
        <v>773</v>
      </c>
    </row>
    <row r="6" spans="1:23">
      <c r="E6" s="53" t="s">
        <v>14</v>
      </c>
      <c r="F6" s="53" t="s">
        <v>13</v>
      </c>
      <c r="G6" s="56" t="s">
        <v>12</v>
      </c>
    </row>
    <row r="7" spans="1:23">
      <c r="D7" s="53" t="s">
        <v>8</v>
      </c>
      <c r="E7" s="57">
        <v>38.1666666666667</v>
      </c>
      <c r="F7" s="57">
        <v>9.0333333333333297</v>
      </c>
      <c r="G7" s="58">
        <v>47.2</v>
      </c>
    </row>
    <row r="8" spans="1:23">
      <c r="D8" s="53" t="s">
        <v>7</v>
      </c>
      <c r="E8" s="57">
        <v>24.033333333333299</v>
      </c>
      <c r="F8" s="57">
        <v>11.033333333333299</v>
      </c>
      <c r="G8" s="58">
        <v>35.033333333333303</v>
      </c>
      <c r="W8" s="237"/>
    </row>
    <row r="9" spans="1:23">
      <c r="D9" s="53" t="s">
        <v>6</v>
      </c>
      <c r="E9" s="57">
        <v>21.933333333333302</v>
      </c>
      <c r="F9" s="57">
        <v>9.5</v>
      </c>
      <c r="G9" s="58">
        <v>31.4</v>
      </c>
      <c r="W9" s="215"/>
    </row>
    <row r="10" spans="1:23">
      <c r="D10" s="53" t="s">
        <v>5</v>
      </c>
      <c r="E10" s="57">
        <v>25.3333333333333</v>
      </c>
      <c r="F10" s="57">
        <v>5.9</v>
      </c>
      <c r="G10" s="58">
        <v>31.233333333333299</v>
      </c>
    </row>
    <row r="11" spans="1:23">
      <c r="D11" s="53" t="s">
        <v>4</v>
      </c>
      <c r="E11" s="57">
        <v>16.5</v>
      </c>
      <c r="F11" s="57">
        <v>14.233333333333301</v>
      </c>
      <c r="G11" s="58">
        <v>30.7</v>
      </c>
    </row>
    <row r="13" spans="1:23">
      <c r="B13" s="55" t="s">
        <v>740</v>
      </c>
      <c r="C13" s="53" t="s">
        <v>772</v>
      </c>
    </row>
    <row r="14" spans="1:23">
      <c r="E14" s="53" t="s">
        <v>11</v>
      </c>
      <c r="F14" s="53" t="s">
        <v>10</v>
      </c>
      <c r="G14" s="53" t="s">
        <v>9</v>
      </c>
    </row>
    <row r="15" spans="1:23">
      <c r="D15" s="53" t="s">
        <v>8</v>
      </c>
      <c r="E15" s="59">
        <v>6.9</v>
      </c>
      <c r="F15" s="59">
        <v>-0.53333333333333299</v>
      </c>
      <c r="G15" s="59">
        <v>6.36666666666666</v>
      </c>
      <c r="H15" s="60"/>
    </row>
    <row r="16" spans="1:23">
      <c r="D16" s="53" t="s">
        <v>7</v>
      </c>
      <c r="E16" s="59">
        <v>-2.13333333333334</v>
      </c>
      <c r="F16" s="59">
        <v>5.2333333333333298</v>
      </c>
      <c r="G16" s="59">
        <v>3.0666666666666602</v>
      </c>
      <c r="H16" s="60"/>
    </row>
    <row r="17" spans="2:9">
      <c r="D17" s="53" t="s">
        <v>6</v>
      </c>
      <c r="E17" s="59">
        <v>-1.5333333333333401</v>
      </c>
      <c r="F17" s="59">
        <v>0.56666666666666798</v>
      </c>
      <c r="G17" s="59">
        <v>-1</v>
      </c>
      <c r="H17" s="60"/>
    </row>
    <row r="18" spans="2:9">
      <c r="D18" s="53" t="s">
        <v>5</v>
      </c>
      <c r="E18" s="59">
        <v>3</v>
      </c>
      <c r="F18" s="59">
        <v>-0.16666666666666499</v>
      </c>
      <c r="G18" s="59">
        <v>2.8666666666666698</v>
      </c>
      <c r="H18" s="60"/>
    </row>
    <row r="19" spans="2:9">
      <c r="D19" s="53" t="s">
        <v>4</v>
      </c>
      <c r="E19" s="60">
        <v>-6.2771187670148096</v>
      </c>
      <c r="F19" s="60">
        <v>4.98598971996641</v>
      </c>
      <c r="G19" s="57">
        <v>-1.29112904704841</v>
      </c>
      <c r="H19" s="60"/>
    </row>
    <row r="22" spans="2:9">
      <c r="B22" s="55" t="s">
        <v>774</v>
      </c>
      <c r="C22" s="53" t="s">
        <v>775</v>
      </c>
      <c r="I22" s="19" t="s">
        <v>15</v>
      </c>
    </row>
    <row r="23" spans="2:9">
      <c r="E23" s="59" t="s">
        <v>8</v>
      </c>
      <c r="F23" s="59" t="s">
        <v>7</v>
      </c>
      <c r="G23" s="59" t="s">
        <v>6</v>
      </c>
      <c r="H23" s="59" t="s">
        <v>5</v>
      </c>
      <c r="I23" s="53" t="s">
        <v>4</v>
      </c>
    </row>
    <row r="24" spans="2:9">
      <c r="C24" s="59"/>
      <c r="D24" s="61">
        <v>2015</v>
      </c>
      <c r="E24" s="59">
        <v>46.8</v>
      </c>
      <c r="F24" s="59">
        <v>33.4</v>
      </c>
      <c r="G24" s="59">
        <v>30.2</v>
      </c>
      <c r="H24" s="59">
        <v>29.8</v>
      </c>
      <c r="I24" s="59">
        <v>27.737074401008801</v>
      </c>
    </row>
    <row r="25" spans="2:9">
      <c r="D25" s="61" t="s">
        <v>714</v>
      </c>
      <c r="E25" s="59">
        <v>47.4</v>
      </c>
      <c r="F25" s="59">
        <v>33.6</v>
      </c>
      <c r="G25" s="59">
        <v>31</v>
      </c>
      <c r="H25" s="59">
        <v>30.1</v>
      </c>
      <c r="I25" s="59">
        <v>28.4311401862102</v>
      </c>
    </row>
    <row r="26" spans="2:9">
      <c r="D26" s="61" t="s">
        <v>715</v>
      </c>
      <c r="E26" s="59">
        <v>47</v>
      </c>
      <c r="F26" s="59">
        <v>33.799999999999997</v>
      </c>
      <c r="G26" s="59">
        <v>30.6</v>
      </c>
      <c r="H26" s="59">
        <v>29.3</v>
      </c>
      <c r="I26" s="59">
        <v>26.861147550867202</v>
      </c>
    </row>
    <row r="27" spans="2:9">
      <c r="D27" s="61" t="s">
        <v>716</v>
      </c>
      <c r="E27" s="59">
        <v>46.2</v>
      </c>
      <c r="F27" s="59">
        <v>33.5</v>
      </c>
      <c r="G27" s="59">
        <v>30.6</v>
      </c>
      <c r="H27" s="59">
        <v>29.6</v>
      </c>
      <c r="I27" s="59">
        <v>27.5018567225667</v>
      </c>
    </row>
    <row r="28" spans="2:9">
      <c r="D28" s="61">
        <v>2016</v>
      </c>
      <c r="E28" s="59">
        <v>45.8</v>
      </c>
      <c r="F28" s="59">
        <v>33.299999999999997</v>
      </c>
      <c r="G28" s="59">
        <v>30</v>
      </c>
      <c r="H28" s="59">
        <v>28.8</v>
      </c>
      <c r="I28" s="59">
        <v>27.492379023986999</v>
      </c>
    </row>
    <row r="29" spans="2:9">
      <c r="D29" s="61" t="s">
        <v>717</v>
      </c>
      <c r="E29" s="59">
        <v>46</v>
      </c>
      <c r="F29" s="59">
        <v>33.700000000000003</v>
      </c>
      <c r="G29" s="59">
        <v>30.2</v>
      </c>
      <c r="H29" s="59">
        <v>29.1</v>
      </c>
      <c r="I29" s="59">
        <v>28.467360854807399</v>
      </c>
    </row>
    <row r="30" spans="2:9">
      <c r="D30" s="61" t="s">
        <v>718</v>
      </c>
      <c r="E30" s="59">
        <v>45.9</v>
      </c>
      <c r="F30" s="59">
        <v>33.9</v>
      </c>
      <c r="G30" s="59">
        <v>30.2</v>
      </c>
      <c r="H30" s="59">
        <v>29.4</v>
      </c>
      <c r="I30" s="59">
        <v>28.536598957898001</v>
      </c>
    </row>
    <row r="31" spans="2:9">
      <c r="D31" s="61" t="s">
        <v>719</v>
      </c>
      <c r="E31" s="59">
        <v>46.1</v>
      </c>
      <c r="F31" s="59">
        <v>34.5</v>
      </c>
      <c r="G31" s="59">
        <v>30.6</v>
      </c>
      <c r="H31" s="59">
        <v>29.9</v>
      </c>
      <c r="I31" s="59">
        <v>30.062127427067601</v>
      </c>
    </row>
    <row r="32" spans="2:9">
      <c r="B32" s="60"/>
      <c r="D32" s="61">
        <v>2017</v>
      </c>
      <c r="E32" s="59">
        <v>47.1</v>
      </c>
      <c r="F32" s="59">
        <v>35.200000000000003</v>
      </c>
      <c r="G32" s="59">
        <v>30.6</v>
      </c>
      <c r="H32" s="59">
        <v>30.8</v>
      </c>
      <c r="I32" s="59">
        <v>30.268394297884299</v>
      </c>
    </row>
    <row r="33" spans="2:10">
      <c r="B33" s="60"/>
      <c r="D33" s="61" t="s">
        <v>720</v>
      </c>
      <c r="E33" s="59">
        <v>47.4</v>
      </c>
      <c r="F33" s="59">
        <v>34.9</v>
      </c>
      <c r="G33" s="59">
        <v>30.9</v>
      </c>
      <c r="H33" s="59">
        <v>30.5</v>
      </c>
      <c r="I33" s="59">
        <v>30.691196931015401</v>
      </c>
    </row>
    <row r="34" spans="2:10">
      <c r="B34" s="60"/>
      <c r="D34" s="61" t="s">
        <v>721</v>
      </c>
      <c r="E34" s="59">
        <v>47.2</v>
      </c>
      <c r="F34" s="59">
        <v>34.9</v>
      </c>
      <c r="G34" s="59">
        <v>30.9</v>
      </c>
      <c r="H34" s="59">
        <v>30.9</v>
      </c>
      <c r="I34" s="59">
        <v>31.3381636501115</v>
      </c>
    </row>
    <row r="35" spans="2:10">
      <c r="B35" s="60"/>
      <c r="D35" s="61" t="s">
        <v>722</v>
      </c>
      <c r="E35" s="59">
        <v>47.2</v>
      </c>
      <c r="F35" s="59">
        <v>35.4</v>
      </c>
      <c r="G35" s="59">
        <v>31.5</v>
      </c>
      <c r="H35" s="59">
        <v>31.2</v>
      </c>
      <c r="I35" s="59">
        <v>30.390161954018701</v>
      </c>
    </row>
    <row r="36" spans="2:10">
      <c r="D36" s="61">
        <v>2018</v>
      </c>
      <c r="E36" s="59">
        <v>47.7</v>
      </c>
      <c r="F36" s="59">
        <v>35.200000000000003</v>
      </c>
      <c r="G36" s="59">
        <v>31.3</v>
      </c>
      <c r="H36" s="59">
        <v>30.9</v>
      </c>
      <c r="I36" s="59">
        <v>30.875952070724502</v>
      </c>
    </row>
    <row r="37" spans="2:10">
      <c r="D37" s="61" t="s">
        <v>723</v>
      </c>
      <c r="E37" s="59">
        <v>47.5</v>
      </c>
      <c r="F37" s="59">
        <v>35.1</v>
      </c>
      <c r="G37" s="59">
        <v>31.6</v>
      </c>
      <c r="H37" s="59">
        <v>31</v>
      </c>
      <c r="I37" s="59">
        <v>31.249941779552199</v>
      </c>
    </row>
    <row r="38" spans="2:10">
      <c r="D38" s="61" t="s">
        <v>724</v>
      </c>
      <c r="E38" s="59">
        <v>47.5</v>
      </c>
      <c r="F38" s="59">
        <v>35.200000000000003</v>
      </c>
      <c r="G38" s="59">
        <v>31.8</v>
      </c>
      <c r="H38" s="59">
        <v>31.7</v>
      </c>
      <c r="I38" s="59">
        <v>31.723324143305302</v>
      </c>
    </row>
    <row r="39" spans="2:10">
      <c r="D39" s="61" t="s">
        <v>725</v>
      </c>
      <c r="E39" s="59">
        <v>46.9</v>
      </c>
      <c r="F39" s="59">
        <v>35.1</v>
      </c>
      <c r="G39" s="59">
        <v>32.200000000000003</v>
      </c>
      <c r="H39" s="59">
        <v>31.8</v>
      </c>
      <c r="I39" s="59">
        <v>31.0857159563718</v>
      </c>
    </row>
    <row r="40" spans="2:10">
      <c r="D40" s="61">
        <v>2019</v>
      </c>
      <c r="E40" s="59">
        <v>47.6</v>
      </c>
      <c r="F40" s="59">
        <v>35.299999999999997</v>
      </c>
      <c r="G40" s="59">
        <v>32.1</v>
      </c>
      <c r="H40" s="59">
        <v>31.7</v>
      </c>
      <c r="I40" s="59">
        <v>30.533928704269901</v>
      </c>
    </row>
    <row r="41" spans="2:10">
      <c r="D41" s="61" t="s">
        <v>726</v>
      </c>
      <c r="E41" s="59">
        <v>46.7</v>
      </c>
      <c r="F41" s="59">
        <v>35.9</v>
      </c>
      <c r="G41" s="59">
        <v>31.9</v>
      </c>
      <c r="H41" s="59">
        <v>32</v>
      </c>
      <c r="I41" s="59">
        <v>30.195455959042899</v>
      </c>
      <c r="J41" s="55"/>
    </row>
    <row r="42" spans="2:10">
      <c r="D42" s="61" t="s">
        <v>727</v>
      </c>
      <c r="E42" s="59">
        <v>46.8</v>
      </c>
      <c r="F42" s="59">
        <v>34.5</v>
      </c>
      <c r="G42" s="59">
        <v>31.3</v>
      </c>
      <c r="H42" s="59">
        <v>31.5</v>
      </c>
      <c r="I42" s="59">
        <v>31.779844597857899</v>
      </c>
    </row>
    <row r="43" spans="2:10">
      <c r="D43" s="61" t="s">
        <v>728</v>
      </c>
      <c r="E43" s="59">
        <v>46</v>
      </c>
      <c r="F43" s="59">
        <v>34</v>
      </c>
      <c r="G43" s="59">
        <v>31.1</v>
      </c>
      <c r="H43" s="59">
        <v>31.5</v>
      </c>
      <c r="I43" s="59">
        <v>32.482817657565001</v>
      </c>
    </row>
    <row r="44" spans="2:10">
      <c r="D44" s="61">
        <v>2020</v>
      </c>
      <c r="E44" s="59">
        <v>45.4</v>
      </c>
      <c r="F44" s="59">
        <v>33.200000000000003</v>
      </c>
      <c r="G44" s="59">
        <v>30</v>
      </c>
      <c r="H44" s="59">
        <v>31.3</v>
      </c>
      <c r="I44" s="59">
        <v>30.160187316822299</v>
      </c>
    </row>
    <row r="45" spans="2:10">
      <c r="D45" s="61" t="s">
        <v>729</v>
      </c>
      <c r="E45" s="59">
        <v>39.200000000000003</v>
      </c>
      <c r="F45" s="59">
        <v>27.5</v>
      </c>
      <c r="G45" s="59">
        <v>24.5</v>
      </c>
      <c r="H45" s="59">
        <v>25.6</v>
      </c>
      <c r="I45" s="59">
        <v>30.538404959546099</v>
      </c>
    </row>
    <row r="46" spans="2:10">
      <c r="D46" s="61" t="s">
        <v>730</v>
      </c>
      <c r="E46" s="59">
        <v>42.8</v>
      </c>
      <c r="F46" s="59">
        <v>30.3</v>
      </c>
      <c r="G46" s="59">
        <v>26.6</v>
      </c>
      <c r="H46" s="59">
        <v>29.3</v>
      </c>
      <c r="I46" s="59">
        <v>27.3945983589525</v>
      </c>
    </row>
    <row r="47" spans="2:10">
      <c r="D47" s="61" t="s">
        <v>731</v>
      </c>
      <c r="E47" s="59">
        <v>44</v>
      </c>
      <c r="F47" s="59">
        <v>31.7</v>
      </c>
      <c r="G47" s="59">
        <v>28</v>
      </c>
      <c r="H47" s="59">
        <v>30.4</v>
      </c>
      <c r="I47" s="59">
        <v>28.956058006248298</v>
      </c>
    </row>
    <row r="48" spans="2:10">
      <c r="D48" s="61">
        <v>2021</v>
      </c>
      <c r="E48" s="59">
        <v>46</v>
      </c>
      <c r="F48" s="59">
        <v>32.6</v>
      </c>
      <c r="G48" s="59">
        <v>28.3</v>
      </c>
      <c r="H48" s="59">
        <v>31.4</v>
      </c>
      <c r="I48" s="59">
        <v>28.056150970335</v>
      </c>
    </row>
    <row r="49" spans="3:30">
      <c r="D49" s="61" t="s">
        <v>732</v>
      </c>
      <c r="E49" s="59">
        <v>46.7</v>
      </c>
      <c r="F49" s="59">
        <v>33.9</v>
      </c>
      <c r="G49" s="59">
        <v>29.3</v>
      </c>
      <c r="H49" s="59">
        <v>32.200000000000003</v>
      </c>
      <c r="I49" s="59">
        <v>28.833717505442401</v>
      </c>
    </row>
    <row r="50" spans="3:30">
      <c r="D50" s="61" t="s">
        <v>733</v>
      </c>
      <c r="E50" s="59">
        <v>46.3</v>
      </c>
      <c r="F50" s="59">
        <v>35.6</v>
      </c>
      <c r="G50" s="59">
        <v>30.2</v>
      </c>
      <c r="H50" s="59">
        <v>32.9</v>
      </c>
      <c r="I50" s="59">
        <v>27.273813730176901</v>
      </c>
    </row>
    <row r="51" spans="3:30">
      <c r="D51" s="61" t="s">
        <v>734</v>
      </c>
      <c r="E51" s="59">
        <v>48.3</v>
      </c>
      <c r="F51" s="59">
        <v>37.299999999999997</v>
      </c>
      <c r="G51" s="59">
        <v>32.1</v>
      </c>
      <c r="H51" s="59">
        <v>33.6</v>
      </c>
      <c r="I51" s="59">
        <v>31.006098846870898</v>
      </c>
    </row>
    <row r="52" spans="3:30">
      <c r="D52" s="61">
        <v>2022</v>
      </c>
      <c r="E52" s="59">
        <v>48.9</v>
      </c>
      <c r="F52" s="59">
        <v>39.799999999999997</v>
      </c>
      <c r="G52" s="59">
        <v>33.6</v>
      </c>
      <c r="H52" s="59">
        <v>36.1</v>
      </c>
      <c r="I52" s="59">
        <v>29.103513798375999</v>
      </c>
    </row>
    <row r="53" spans="3:30">
      <c r="D53" s="61" t="s">
        <v>735</v>
      </c>
      <c r="E53" s="59">
        <v>50.7</v>
      </c>
      <c r="F53" s="59">
        <v>42.7</v>
      </c>
      <c r="G53" s="59">
        <v>35.299999999999997</v>
      </c>
      <c r="H53" s="59">
        <v>37.299999999999997</v>
      </c>
      <c r="I53" s="59">
        <v>31.522136490836399</v>
      </c>
    </row>
    <row r="54" spans="3:30">
      <c r="D54" s="61" t="s">
        <v>736</v>
      </c>
      <c r="E54" s="59">
        <v>52</v>
      </c>
      <c r="F54" s="59">
        <v>42.7</v>
      </c>
      <c r="G54" s="59">
        <v>35.5</v>
      </c>
      <c r="H54" s="59">
        <v>37.700000000000003</v>
      </c>
      <c r="I54" s="59">
        <v>35.422430219486699</v>
      </c>
    </row>
    <row r="55" spans="3:30">
      <c r="D55" s="61" t="s">
        <v>737</v>
      </c>
      <c r="E55" s="59">
        <v>49.9</v>
      </c>
      <c r="F55" s="59">
        <v>41</v>
      </c>
      <c r="G55" s="59">
        <v>34.200000000000003</v>
      </c>
      <c r="H55" s="59">
        <v>37.6</v>
      </c>
      <c r="I55" s="59">
        <v>34.666268511106701</v>
      </c>
    </row>
    <row r="56" spans="3:30">
      <c r="D56" s="61">
        <v>2023</v>
      </c>
      <c r="E56" s="59">
        <v>48.9</v>
      </c>
      <c r="F56" s="59">
        <v>42.4</v>
      </c>
      <c r="G56" s="59">
        <v>33.4</v>
      </c>
      <c r="H56" s="59">
        <v>36.299999999999997</v>
      </c>
      <c r="I56" s="59">
        <v>31.936146868384</v>
      </c>
    </row>
    <row r="59" spans="3:30">
      <c r="J59" s="55"/>
      <c r="R59" s="238" t="s">
        <v>742</v>
      </c>
    </row>
    <row r="60" spans="3:30">
      <c r="C60" s="62" t="s">
        <v>741</v>
      </c>
      <c r="J60" s="55"/>
    </row>
    <row r="61" spans="3:30">
      <c r="C61" s="53" t="s">
        <v>533</v>
      </c>
      <c r="D61" s="53" t="s">
        <v>738</v>
      </c>
      <c r="J61" s="56" t="s">
        <v>739</v>
      </c>
      <c r="K61" s="56"/>
      <c r="L61" s="56"/>
      <c r="M61" s="56"/>
      <c r="Q61" s="56"/>
      <c r="R61" s="239"/>
      <c r="S61" s="365" t="s">
        <v>743</v>
      </c>
      <c r="T61" s="366"/>
      <c r="U61" s="366"/>
      <c r="V61" s="367"/>
      <c r="W61" s="365" t="s">
        <v>14</v>
      </c>
      <c r="X61" s="366"/>
      <c r="Y61" s="366"/>
      <c r="Z61" s="367"/>
      <c r="AA61" s="365" t="s">
        <v>13</v>
      </c>
      <c r="AB61" s="366"/>
      <c r="AC61" s="366"/>
      <c r="AD61" s="367"/>
    </row>
    <row r="62" spans="3:30">
      <c r="C62" s="53" t="s">
        <v>533</v>
      </c>
      <c r="D62" s="59" t="s">
        <v>8</v>
      </c>
      <c r="E62" s="59" t="s">
        <v>7</v>
      </c>
      <c r="F62" s="59" t="s">
        <v>6</v>
      </c>
      <c r="G62" s="59" t="s">
        <v>5</v>
      </c>
      <c r="H62" s="53" t="s">
        <v>4</v>
      </c>
      <c r="J62" s="64" t="s">
        <v>8</v>
      </c>
      <c r="K62" s="64" t="s">
        <v>7</v>
      </c>
      <c r="L62" s="64" t="s">
        <v>6</v>
      </c>
      <c r="M62" s="64" t="s">
        <v>5</v>
      </c>
      <c r="Q62" s="56"/>
      <c r="R62" s="239"/>
      <c r="S62" s="239" t="s">
        <v>8</v>
      </c>
      <c r="T62" s="239" t="s">
        <v>7</v>
      </c>
      <c r="U62" s="239" t="s">
        <v>6</v>
      </c>
      <c r="V62" s="239" t="s">
        <v>5</v>
      </c>
      <c r="W62" s="239" t="s">
        <v>8</v>
      </c>
      <c r="X62" s="239" t="s">
        <v>7</v>
      </c>
      <c r="Y62" s="239" t="s">
        <v>6</v>
      </c>
      <c r="Z62" s="239" t="s">
        <v>5</v>
      </c>
      <c r="AA62" s="239" t="s">
        <v>8</v>
      </c>
      <c r="AB62" s="239" t="s">
        <v>7</v>
      </c>
      <c r="AC62" s="239" t="s">
        <v>6</v>
      </c>
      <c r="AD62" s="239" t="s">
        <v>5</v>
      </c>
    </row>
    <row r="63" spans="3:30">
      <c r="C63" s="63">
        <v>2010</v>
      </c>
      <c r="D63" s="64">
        <v>40</v>
      </c>
      <c r="E63" s="64">
        <v>24.3</v>
      </c>
      <c r="F63" s="64">
        <v>25.9</v>
      </c>
      <c r="G63" s="64">
        <v>23.7</v>
      </c>
      <c r="H63" s="56">
        <v>27.3</v>
      </c>
      <c r="I63" s="56"/>
      <c r="J63" s="64">
        <v>35</v>
      </c>
      <c r="K63" s="64">
        <v>25.3</v>
      </c>
      <c r="L63" s="64">
        <v>26.7</v>
      </c>
      <c r="M63" s="64">
        <v>25.3</v>
      </c>
      <c r="N63" s="59"/>
      <c r="O63" s="59"/>
      <c r="P63" s="59"/>
      <c r="Q63" s="239" t="s">
        <v>26</v>
      </c>
      <c r="R63" s="240" t="s">
        <v>230</v>
      </c>
      <c r="S63" s="241">
        <v>22</v>
      </c>
      <c r="T63" s="242">
        <v>21.8</v>
      </c>
      <c r="U63" s="242">
        <v>22.6</v>
      </c>
      <c r="V63" s="242">
        <v>24.7</v>
      </c>
      <c r="W63" s="242">
        <v>19.100000000000001</v>
      </c>
      <c r="X63" s="242">
        <v>15.3</v>
      </c>
      <c r="Y63" s="242">
        <v>17.5</v>
      </c>
      <c r="Z63" s="242">
        <v>19.7</v>
      </c>
      <c r="AA63" s="242">
        <v>2.9</v>
      </c>
      <c r="AB63" s="242">
        <v>6.6</v>
      </c>
      <c r="AC63" s="242">
        <v>5.0999999999999996</v>
      </c>
      <c r="AD63" s="241">
        <v>5</v>
      </c>
    </row>
    <row r="64" spans="3:30">
      <c r="C64" s="63" t="s">
        <v>699</v>
      </c>
      <c r="D64" s="64">
        <v>42.7</v>
      </c>
      <c r="E64" s="64">
        <v>25.5</v>
      </c>
      <c r="F64" s="64">
        <v>26.7</v>
      </c>
      <c r="G64" s="64">
        <v>24.8</v>
      </c>
      <c r="H64" s="56">
        <v>28.4</v>
      </c>
      <c r="I64" s="56"/>
      <c r="J64" s="64">
        <v>37.9</v>
      </c>
      <c r="K64" s="64">
        <v>27.2</v>
      </c>
      <c r="L64" s="64">
        <v>27.9</v>
      </c>
      <c r="M64" s="64">
        <v>26.5</v>
      </c>
      <c r="N64" s="59"/>
      <c r="O64" s="59"/>
      <c r="P64" s="59"/>
      <c r="Q64" s="56"/>
      <c r="R64" s="240" t="s">
        <v>231</v>
      </c>
      <c r="S64" s="242">
        <v>22.9</v>
      </c>
      <c r="T64" s="241">
        <v>23</v>
      </c>
      <c r="U64" s="242">
        <v>23.1</v>
      </c>
      <c r="V64" s="242">
        <v>23.7</v>
      </c>
      <c r="W64" s="242">
        <v>19.899999999999999</v>
      </c>
      <c r="X64" s="242">
        <v>16.100000000000001</v>
      </c>
      <c r="Y64" s="242">
        <v>17.8</v>
      </c>
      <c r="Z64" s="242">
        <v>18.899999999999999</v>
      </c>
      <c r="AA64" s="241">
        <v>3</v>
      </c>
      <c r="AB64" s="242">
        <v>6.9</v>
      </c>
      <c r="AC64" s="242">
        <v>5.2</v>
      </c>
      <c r="AD64" s="242">
        <v>4.8</v>
      </c>
    </row>
    <row r="65" spans="3:30">
      <c r="C65" s="63" t="s">
        <v>700</v>
      </c>
      <c r="D65" s="64">
        <v>43.2</v>
      </c>
      <c r="E65" s="64">
        <v>26.4</v>
      </c>
      <c r="F65" s="64">
        <v>26.9</v>
      </c>
      <c r="G65" s="64">
        <v>25.5</v>
      </c>
      <c r="H65" s="56">
        <v>28.1</v>
      </c>
      <c r="I65" s="56"/>
      <c r="J65" s="64">
        <v>37.799999999999997</v>
      </c>
      <c r="K65" s="64">
        <v>27.2</v>
      </c>
      <c r="L65" s="64">
        <v>28.6</v>
      </c>
      <c r="M65" s="64">
        <v>27.3</v>
      </c>
      <c r="N65" s="59"/>
      <c r="O65" s="59"/>
      <c r="P65" s="59"/>
      <c r="Q65" s="56"/>
      <c r="R65" s="240" t="s">
        <v>232</v>
      </c>
      <c r="S65" s="242">
        <v>25.4</v>
      </c>
      <c r="T65" s="242">
        <v>25.7</v>
      </c>
      <c r="U65" s="242">
        <v>25.5</v>
      </c>
      <c r="V65" s="242">
        <v>24.1</v>
      </c>
      <c r="W65" s="242">
        <v>21.9</v>
      </c>
      <c r="X65" s="242">
        <v>18.2</v>
      </c>
      <c r="Y65" s="242">
        <v>19.899999999999999</v>
      </c>
      <c r="Z65" s="241">
        <v>19</v>
      </c>
      <c r="AA65" s="242">
        <v>3.5</v>
      </c>
      <c r="AB65" s="242">
        <v>7.5</v>
      </c>
      <c r="AC65" s="242">
        <v>5.6</v>
      </c>
      <c r="AD65" s="242">
        <v>5.0999999999999996</v>
      </c>
    </row>
    <row r="66" spans="3:30">
      <c r="C66" s="63" t="s">
        <v>701</v>
      </c>
      <c r="D66" s="64">
        <v>43.7</v>
      </c>
      <c r="E66" s="64">
        <v>27.6</v>
      </c>
      <c r="F66" s="64">
        <v>27.4</v>
      </c>
      <c r="G66" s="64">
        <v>25.9</v>
      </c>
      <c r="H66" s="56">
        <v>29.3</v>
      </c>
      <c r="I66" s="56"/>
      <c r="J66" s="64">
        <v>38.200000000000003</v>
      </c>
      <c r="K66" s="64">
        <v>28.2</v>
      </c>
      <c r="L66" s="64">
        <v>29</v>
      </c>
      <c r="M66" s="64">
        <v>28.3</v>
      </c>
      <c r="N66" s="59"/>
      <c r="O66" s="59"/>
      <c r="P66" s="59"/>
      <c r="Q66" s="56"/>
      <c r="R66" s="240" t="s">
        <v>233</v>
      </c>
      <c r="S66" s="242">
        <v>26.4</v>
      </c>
      <c r="T66" s="242">
        <v>26.1</v>
      </c>
      <c r="U66" s="242">
        <v>26.1</v>
      </c>
      <c r="V66" s="242">
        <v>24.1</v>
      </c>
      <c r="W66" s="242">
        <v>22.8</v>
      </c>
      <c r="X66" s="242">
        <v>18.2</v>
      </c>
      <c r="Y66" s="242">
        <v>20.3</v>
      </c>
      <c r="Z66" s="242">
        <v>18.899999999999999</v>
      </c>
      <c r="AA66" s="242">
        <v>3.6</v>
      </c>
      <c r="AB66" s="242">
        <v>7.9</v>
      </c>
      <c r="AC66" s="242">
        <v>5.8</v>
      </c>
      <c r="AD66" s="242">
        <v>5.2</v>
      </c>
    </row>
    <row r="67" spans="3:30">
      <c r="C67" s="63">
        <v>2011</v>
      </c>
      <c r="D67" s="64">
        <v>44.6</v>
      </c>
      <c r="E67" s="64">
        <v>29</v>
      </c>
      <c r="F67" s="64">
        <v>28</v>
      </c>
      <c r="G67" s="64">
        <v>26.4</v>
      </c>
      <c r="H67" s="56">
        <v>30.1</v>
      </c>
      <c r="I67" s="56"/>
      <c r="J67" s="64">
        <v>39.700000000000003</v>
      </c>
      <c r="K67" s="64">
        <v>29.4</v>
      </c>
      <c r="L67" s="64">
        <v>30.5</v>
      </c>
      <c r="M67" s="64">
        <v>28.7</v>
      </c>
      <c r="N67" s="59"/>
      <c r="O67" s="59"/>
      <c r="P67" s="59"/>
      <c r="Q67" s="56"/>
      <c r="R67" s="240" t="s">
        <v>234</v>
      </c>
      <c r="S67" s="241">
        <v>27</v>
      </c>
      <c r="T67" s="242">
        <v>26.4</v>
      </c>
      <c r="U67" s="242">
        <v>26.1</v>
      </c>
      <c r="V67" s="242">
        <v>23.2</v>
      </c>
      <c r="W67" s="242">
        <v>23.3</v>
      </c>
      <c r="X67" s="242">
        <v>18.100000000000001</v>
      </c>
      <c r="Y67" s="242">
        <v>20.2</v>
      </c>
      <c r="Z67" s="242">
        <v>18.3</v>
      </c>
      <c r="AA67" s="242">
        <v>3.7</v>
      </c>
      <c r="AB67" s="242">
        <v>8.3000000000000007</v>
      </c>
      <c r="AC67" s="242">
        <v>5.9</v>
      </c>
      <c r="AD67" s="242">
        <v>4.9000000000000004</v>
      </c>
    </row>
    <row r="68" spans="3:30">
      <c r="C68" s="63" t="s">
        <v>702</v>
      </c>
      <c r="D68" s="64">
        <v>45.1</v>
      </c>
      <c r="E68" s="64">
        <v>29.3</v>
      </c>
      <c r="F68" s="64">
        <v>28.3</v>
      </c>
      <c r="G68" s="64">
        <v>27</v>
      </c>
      <c r="H68" s="56">
        <v>30.9</v>
      </c>
      <c r="I68" s="56"/>
      <c r="J68" s="64">
        <v>40.700000000000003</v>
      </c>
      <c r="K68" s="64">
        <v>28.9</v>
      </c>
      <c r="L68" s="64">
        <v>30.4</v>
      </c>
      <c r="M68" s="64">
        <v>28.6</v>
      </c>
      <c r="N68" s="59"/>
      <c r="O68" s="59"/>
      <c r="P68" s="59"/>
      <c r="Q68" s="56"/>
      <c r="R68" s="240" t="s">
        <v>235</v>
      </c>
      <c r="S68" s="242">
        <v>30.8</v>
      </c>
      <c r="T68" s="242">
        <v>28.6</v>
      </c>
      <c r="U68" s="242">
        <v>28.6</v>
      </c>
      <c r="V68" s="242">
        <v>25.6</v>
      </c>
      <c r="W68" s="242">
        <v>26.7</v>
      </c>
      <c r="X68" s="242">
        <v>19.7</v>
      </c>
      <c r="Y68" s="241">
        <v>22</v>
      </c>
      <c r="Z68" s="242">
        <v>20.399999999999999</v>
      </c>
      <c r="AA68" s="242">
        <v>4.2</v>
      </c>
      <c r="AB68" s="242">
        <v>8.9</v>
      </c>
      <c r="AC68" s="242">
        <v>6.6</v>
      </c>
      <c r="AD68" s="242">
        <v>5.2</v>
      </c>
    </row>
    <row r="69" spans="3:30">
      <c r="C69" s="63" t="s">
        <v>703</v>
      </c>
      <c r="D69" s="64">
        <v>45.1</v>
      </c>
      <c r="E69" s="64">
        <v>29.7</v>
      </c>
      <c r="F69" s="64">
        <v>28.4</v>
      </c>
      <c r="G69" s="64">
        <v>27.2</v>
      </c>
      <c r="H69" s="56">
        <v>31</v>
      </c>
      <c r="I69" s="56"/>
      <c r="J69" s="64">
        <v>40.200000000000003</v>
      </c>
      <c r="K69" s="64">
        <v>29.4</v>
      </c>
      <c r="L69" s="64">
        <v>30.3</v>
      </c>
      <c r="M69" s="64">
        <v>28.4</v>
      </c>
      <c r="N69" s="59"/>
      <c r="O69" s="59"/>
      <c r="P69" s="59"/>
      <c r="Q69" s="56"/>
      <c r="R69" s="240" t="s">
        <v>236</v>
      </c>
      <c r="S69" s="242">
        <v>31.8</v>
      </c>
      <c r="T69" s="242">
        <v>27.9</v>
      </c>
      <c r="U69" s="242">
        <v>28.3</v>
      </c>
      <c r="V69" s="242">
        <v>25.6</v>
      </c>
      <c r="W69" s="242">
        <v>27.6</v>
      </c>
      <c r="X69" s="242">
        <v>18.899999999999999</v>
      </c>
      <c r="Y69" s="242">
        <v>21.6</v>
      </c>
      <c r="Z69" s="242">
        <v>20.5</v>
      </c>
      <c r="AA69" s="242">
        <v>4.3</v>
      </c>
      <c r="AB69" s="242">
        <v>8.9</v>
      </c>
      <c r="AC69" s="242">
        <v>6.6</v>
      </c>
      <c r="AD69" s="242">
        <v>5.2</v>
      </c>
    </row>
    <row r="70" spans="3:30">
      <c r="C70" s="63" t="s">
        <v>704</v>
      </c>
      <c r="D70" s="64">
        <v>44.9</v>
      </c>
      <c r="E70" s="64">
        <v>30.1</v>
      </c>
      <c r="F70" s="64">
        <v>28.9</v>
      </c>
      <c r="G70" s="64">
        <v>27.3</v>
      </c>
      <c r="H70" s="56">
        <v>30.9</v>
      </c>
      <c r="I70" s="56"/>
      <c r="J70" s="64">
        <v>39.9</v>
      </c>
      <c r="K70" s="64">
        <v>29.5</v>
      </c>
      <c r="L70" s="64">
        <v>30.1</v>
      </c>
      <c r="M70" s="64">
        <v>27.6</v>
      </c>
      <c r="N70" s="59"/>
      <c r="O70" s="59"/>
      <c r="P70" s="59"/>
      <c r="Q70" s="56"/>
      <c r="R70" s="240" t="s">
        <v>237</v>
      </c>
      <c r="S70" s="242">
        <v>32.6</v>
      </c>
      <c r="T70" s="242">
        <v>26.6</v>
      </c>
      <c r="U70" s="242">
        <v>27.5</v>
      </c>
      <c r="V70" s="242">
        <v>24.4</v>
      </c>
      <c r="W70" s="242">
        <v>27.8</v>
      </c>
      <c r="X70" s="241">
        <v>18</v>
      </c>
      <c r="Y70" s="242">
        <v>20.8</v>
      </c>
      <c r="Z70" s="242">
        <v>19.5</v>
      </c>
      <c r="AA70" s="242">
        <v>4.8</v>
      </c>
      <c r="AB70" s="242">
        <v>8.5</v>
      </c>
      <c r="AC70" s="242">
        <v>6.7</v>
      </c>
      <c r="AD70" s="242">
        <v>4.9000000000000004</v>
      </c>
    </row>
    <row r="71" spans="3:30">
      <c r="C71" s="63">
        <v>2012</v>
      </c>
      <c r="D71" s="64">
        <v>46.2</v>
      </c>
      <c r="E71" s="64">
        <v>30.4</v>
      </c>
      <c r="F71" s="64">
        <v>29.1</v>
      </c>
      <c r="G71" s="64">
        <v>27.9</v>
      </c>
      <c r="H71" s="56">
        <v>31.1</v>
      </c>
      <c r="I71" s="56"/>
      <c r="J71" s="64">
        <v>40.5</v>
      </c>
      <c r="K71" s="64">
        <v>29.3</v>
      </c>
      <c r="L71" s="64">
        <v>30.6</v>
      </c>
      <c r="M71" s="64">
        <v>27.7</v>
      </c>
      <c r="N71" s="59"/>
      <c r="O71" s="59"/>
      <c r="P71" s="59"/>
      <c r="Q71" s="56"/>
      <c r="R71" s="240" t="s">
        <v>238</v>
      </c>
      <c r="S71" s="242">
        <v>32.799999999999997</v>
      </c>
      <c r="T71" s="242">
        <v>25.6</v>
      </c>
      <c r="U71" s="242">
        <v>26.1</v>
      </c>
      <c r="V71" s="242">
        <v>23.3</v>
      </c>
      <c r="W71" s="241">
        <v>28</v>
      </c>
      <c r="X71" s="242">
        <v>17.399999999999999</v>
      </c>
      <c r="Y71" s="242">
        <v>19.7</v>
      </c>
      <c r="Z71" s="242">
        <v>18.600000000000001</v>
      </c>
      <c r="AA71" s="242">
        <v>4.8</v>
      </c>
      <c r="AB71" s="242">
        <v>8.1999999999999993</v>
      </c>
      <c r="AC71" s="242">
        <v>6.4</v>
      </c>
      <c r="AD71" s="242">
        <v>4.7</v>
      </c>
    </row>
    <row r="72" spans="3:30">
      <c r="C72" s="63" t="s">
        <v>705</v>
      </c>
      <c r="D72" s="64">
        <v>46.6</v>
      </c>
      <c r="E72" s="64">
        <v>30.8</v>
      </c>
      <c r="F72" s="64">
        <v>29.2</v>
      </c>
      <c r="G72" s="64">
        <v>28.4</v>
      </c>
      <c r="H72" s="56">
        <v>29.7</v>
      </c>
      <c r="I72" s="56"/>
      <c r="J72" s="64">
        <v>40.5</v>
      </c>
      <c r="K72" s="64">
        <v>29.3</v>
      </c>
      <c r="L72" s="64">
        <v>30.6</v>
      </c>
      <c r="M72" s="64">
        <v>27.3</v>
      </c>
      <c r="N72" s="59"/>
      <c r="O72" s="59"/>
      <c r="P72" s="59"/>
      <c r="Q72" s="56"/>
      <c r="R72" s="240" t="s">
        <v>239</v>
      </c>
      <c r="S72" s="242">
        <v>35.700000000000003</v>
      </c>
      <c r="T72" s="242">
        <v>25.4</v>
      </c>
      <c r="U72" s="242">
        <v>26.5</v>
      </c>
      <c r="V72" s="241">
        <v>24</v>
      </c>
      <c r="W72" s="242">
        <v>30.3</v>
      </c>
      <c r="X72" s="242">
        <v>17.5</v>
      </c>
      <c r="Y72" s="241">
        <v>20</v>
      </c>
      <c r="Z72" s="242">
        <v>19.2</v>
      </c>
      <c r="AA72" s="242">
        <v>5.4</v>
      </c>
      <c r="AB72" s="241">
        <v>8</v>
      </c>
      <c r="AC72" s="242">
        <v>6.4</v>
      </c>
      <c r="AD72" s="242">
        <v>4.9000000000000004</v>
      </c>
    </row>
    <row r="73" spans="3:30">
      <c r="C73" s="63" t="s">
        <v>706</v>
      </c>
      <c r="D73" s="64">
        <v>46.8</v>
      </c>
      <c r="E73" s="64">
        <v>32</v>
      </c>
      <c r="F73" s="64">
        <v>29.3</v>
      </c>
      <c r="G73" s="64">
        <v>28.9</v>
      </c>
      <c r="H73" s="56">
        <v>29.8</v>
      </c>
      <c r="I73" s="56"/>
      <c r="J73" s="64">
        <v>40.200000000000003</v>
      </c>
      <c r="K73" s="64">
        <v>29.5</v>
      </c>
      <c r="L73" s="64">
        <v>30.4</v>
      </c>
      <c r="M73" s="64">
        <v>27.5</v>
      </c>
      <c r="N73" s="59"/>
      <c r="O73" s="59"/>
      <c r="P73" s="59"/>
      <c r="Q73" s="56"/>
      <c r="R73" s="240" t="s">
        <v>240</v>
      </c>
      <c r="S73" s="242">
        <v>38.1</v>
      </c>
      <c r="T73" s="241">
        <v>25</v>
      </c>
      <c r="U73" s="241">
        <v>27</v>
      </c>
      <c r="V73" s="242">
        <v>24.6</v>
      </c>
      <c r="W73" s="242">
        <v>32.299999999999997</v>
      </c>
      <c r="X73" s="242">
        <v>16.899999999999999</v>
      </c>
      <c r="Y73" s="242">
        <v>20.399999999999999</v>
      </c>
      <c r="Z73" s="242">
        <v>19.600000000000001</v>
      </c>
      <c r="AA73" s="242">
        <v>5.7</v>
      </c>
      <c r="AB73" s="242">
        <v>8.1</v>
      </c>
      <c r="AC73" s="242">
        <v>6.7</v>
      </c>
      <c r="AD73" s="241">
        <v>5</v>
      </c>
    </row>
    <row r="74" spans="3:30">
      <c r="C74" s="63" t="s">
        <v>707</v>
      </c>
      <c r="D74" s="64">
        <v>45.9</v>
      </c>
      <c r="E74" s="64">
        <v>32.6</v>
      </c>
      <c r="F74" s="64">
        <v>29.4</v>
      </c>
      <c r="G74" s="64">
        <v>28.5</v>
      </c>
      <c r="H74" s="56">
        <v>29.3</v>
      </c>
      <c r="I74" s="56"/>
      <c r="J74" s="64">
        <v>39.9</v>
      </c>
      <c r="K74" s="64">
        <v>29.4</v>
      </c>
      <c r="L74" s="64">
        <v>30.5</v>
      </c>
      <c r="M74" s="64">
        <v>26.6</v>
      </c>
      <c r="N74" s="59"/>
      <c r="O74" s="59"/>
      <c r="P74" s="59"/>
      <c r="Q74" s="56"/>
      <c r="R74" s="240" t="s">
        <v>241</v>
      </c>
      <c r="S74" s="242">
        <v>41.4</v>
      </c>
      <c r="T74" s="242">
        <v>25.2</v>
      </c>
      <c r="U74" s="242">
        <v>27.9</v>
      </c>
      <c r="V74" s="242">
        <v>26.2</v>
      </c>
      <c r="W74" s="242">
        <v>35.299999999999997</v>
      </c>
      <c r="X74" s="242">
        <v>16.899999999999999</v>
      </c>
      <c r="Y74" s="242">
        <v>21.2</v>
      </c>
      <c r="Z74" s="242">
        <v>20.9</v>
      </c>
      <c r="AA74" s="242">
        <v>6.2</v>
      </c>
      <c r="AB74" s="242">
        <v>8.3000000000000007</v>
      </c>
      <c r="AC74" s="242">
        <v>6.8</v>
      </c>
      <c r="AD74" s="242">
        <v>5.2</v>
      </c>
    </row>
    <row r="75" spans="3:30">
      <c r="C75" s="63">
        <v>2013</v>
      </c>
      <c r="D75" s="64">
        <v>45.7</v>
      </c>
      <c r="E75" s="64">
        <v>32.6</v>
      </c>
      <c r="F75" s="64">
        <v>29.3</v>
      </c>
      <c r="G75" s="64">
        <v>28.9</v>
      </c>
      <c r="H75" s="56">
        <v>30.5</v>
      </c>
      <c r="I75" s="56"/>
      <c r="J75" s="64">
        <v>39.9</v>
      </c>
      <c r="K75" s="64">
        <v>28.6</v>
      </c>
      <c r="L75" s="64">
        <v>30.2</v>
      </c>
      <c r="M75" s="64">
        <v>26.7</v>
      </c>
      <c r="N75" s="59"/>
      <c r="O75" s="59"/>
      <c r="P75" s="59"/>
      <c r="Q75" s="56"/>
      <c r="R75" s="240" t="s">
        <v>242</v>
      </c>
      <c r="S75" s="242">
        <v>43.3</v>
      </c>
      <c r="T75" s="241">
        <v>26</v>
      </c>
      <c r="U75" s="242">
        <v>27.9</v>
      </c>
      <c r="V75" s="242">
        <v>27.4</v>
      </c>
      <c r="W75" s="242">
        <v>37.1</v>
      </c>
      <c r="X75" s="242">
        <v>17.8</v>
      </c>
      <c r="Y75" s="242">
        <v>20.8</v>
      </c>
      <c r="Z75" s="242">
        <v>22.1</v>
      </c>
      <c r="AA75" s="242">
        <v>6.2</v>
      </c>
      <c r="AB75" s="242">
        <v>8.1999999999999993</v>
      </c>
      <c r="AC75" s="241">
        <v>7</v>
      </c>
      <c r="AD75" s="242">
        <v>5.3</v>
      </c>
    </row>
    <row r="76" spans="3:30">
      <c r="C76" s="63" t="s">
        <v>708</v>
      </c>
      <c r="D76" s="64">
        <v>45.2</v>
      </c>
      <c r="E76" s="64">
        <v>33</v>
      </c>
      <c r="F76" s="64">
        <v>29.5</v>
      </c>
      <c r="G76" s="64">
        <v>28.5</v>
      </c>
      <c r="H76" s="56">
        <v>30.7</v>
      </c>
      <c r="I76" s="56"/>
      <c r="J76" s="64">
        <v>39.6</v>
      </c>
      <c r="K76" s="64">
        <v>28.6</v>
      </c>
      <c r="L76" s="64">
        <v>30.3</v>
      </c>
      <c r="M76" s="64">
        <v>26</v>
      </c>
      <c r="N76" s="59"/>
      <c r="O76" s="59"/>
      <c r="P76" s="59"/>
      <c r="Q76" s="56"/>
      <c r="R76" s="240" t="s">
        <v>243</v>
      </c>
      <c r="S76" s="242">
        <v>43.8</v>
      </c>
      <c r="T76" s="242">
        <v>25.6</v>
      </c>
      <c r="U76" s="242">
        <v>28.1</v>
      </c>
      <c r="V76" s="242">
        <v>26.9</v>
      </c>
      <c r="W76" s="242">
        <v>37.299999999999997</v>
      </c>
      <c r="X76" s="242">
        <v>17.399999999999999</v>
      </c>
      <c r="Y76" s="241">
        <v>21</v>
      </c>
      <c r="Z76" s="242">
        <v>22.1</v>
      </c>
      <c r="AA76" s="242">
        <v>6.5</v>
      </c>
      <c r="AB76" s="242">
        <v>8.1999999999999993</v>
      </c>
      <c r="AC76" s="242">
        <v>7.2</v>
      </c>
      <c r="AD76" s="242">
        <v>4.8</v>
      </c>
    </row>
    <row r="77" spans="3:30">
      <c r="C77" s="63" t="s">
        <v>709</v>
      </c>
      <c r="D77" s="64">
        <v>45.3</v>
      </c>
      <c r="E77" s="64">
        <v>33.1</v>
      </c>
      <c r="F77" s="64">
        <v>29.4</v>
      </c>
      <c r="G77" s="64">
        <v>28.9</v>
      </c>
      <c r="H77" s="56">
        <v>29.8</v>
      </c>
      <c r="I77" s="56"/>
      <c r="J77" s="64">
        <v>39.700000000000003</v>
      </c>
      <c r="K77" s="64">
        <v>29.3</v>
      </c>
      <c r="L77" s="64">
        <v>30.6</v>
      </c>
      <c r="M77" s="64">
        <v>26.4</v>
      </c>
      <c r="N77" s="59"/>
      <c r="O77" s="59"/>
      <c r="P77" s="59"/>
      <c r="Q77" s="56"/>
      <c r="R77" s="240" t="s">
        <v>244</v>
      </c>
      <c r="S77" s="242">
        <v>38.1</v>
      </c>
      <c r="T77" s="242">
        <v>23.1</v>
      </c>
      <c r="U77" s="242">
        <v>24.8</v>
      </c>
      <c r="V77" s="242">
        <v>22.4</v>
      </c>
      <c r="W77" s="242">
        <v>31.5</v>
      </c>
      <c r="X77" s="242">
        <v>15.4</v>
      </c>
      <c r="Y77" s="242">
        <v>17.899999999999999</v>
      </c>
      <c r="Z77" s="242">
        <v>18.100000000000001</v>
      </c>
      <c r="AA77" s="242">
        <v>6.6</v>
      </c>
      <c r="AB77" s="242">
        <v>7.7</v>
      </c>
      <c r="AC77" s="242">
        <v>6.9</v>
      </c>
      <c r="AD77" s="242">
        <v>4.3</v>
      </c>
    </row>
    <row r="78" spans="3:30">
      <c r="C78" s="63" t="s">
        <v>710</v>
      </c>
      <c r="D78" s="64">
        <v>45.9</v>
      </c>
      <c r="E78" s="64">
        <v>33</v>
      </c>
      <c r="F78" s="64">
        <v>29.4</v>
      </c>
      <c r="G78" s="64">
        <v>28.6</v>
      </c>
      <c r="H78" s="56">
        <v>28.6</v>
      </c>
      <c r="I78" s="56"/>
      <c r="J78" s="64">
        <v>39.6</v>
      </c>
      <c r="K78" s="64">
        <v>29.5</v>
      </c>
      <c r="L78" s="64">
        <v>30.6</v>
      </c>
      <c r="M78" s="64">
        <v>26.1</v>
      </c>
      <c r="N78" s="59"/>
      <c r="O78" s="59"/>
      <c r="P78" s="59"/>
      <c r="Q78" s="56"/>
      <c r="R78" s="240" t="s">
        <v>245</v>
      </c>
      <c r="S78" s="242">
        <v>42.6</v>
      </c>
      <c r="T78" s="241">
        <v>26</v>
      </c>
      <c r="U78" s="242">
        <v>26.8</v>
      </c>
      <c r="V78" s="242">
        <v>25.1</v>
      </c>
      <c r="W78" s="242">
        <v>35.799999999999997</v>
      </c>
      <c r="X78" s="242">
        <v>17.899999999999999</v>
      </c>
      <c r="Y78" s="242">
        <v>19.600000000000001</v>
      </c>
      <c r="Z78" s="242">
        <v>20.399999999999999</v>
      </c>
      <c r="AA78" s="242">
        <v>6.8</v>
      </c>
      <c r="AB78" s="242">
        <v>8.1</v>
      </c>
      <c r="AC78" s="242">
        <v>7.2</v>
      </c>
      <c r="AD78" s="242">
        <v>4.7</v>
      </c>
    </row>
    <row r="79" spans="3:30">
      <c r="C79" s="63">
        <v>2014</v>
      </c>
      <c r="D79" s="64">
        <v>45.2</v>
      </c>
      <c r="E79" s="64">
        <v>32.9</v>
      </c>
      <c r="F79" s="64">
        <v>29.5</v>
      </c>
      <c r="G79" s="64">
        <v>28.7</v>
      </c>
      <c r="H79" s="56">
        <v>28.2</v>
      </c>
      <c r="I79" s="56"/>
      <c r="J79" s="64">
        <v>38.9</v>
      </c>
      <c r="K79" s="64">
        <v>29.8</v>
      </c>
      <c r="L79" s="64">
        <v>30.6</v>
      </c>
      <c r="M79" s="64">
        <v>26</v>
      </c>
      <c r="N79" s="59"/>
      <c r="O79" s="59"/>
      <c r="P79" s="59"/>
      <c r="Q79" s="56"/>
      <c r="R79" s="240" t="s">
        <v>246</v>
      </c>
      <c r="S79" s="242">
        <v>45.1</v>
      </c>
      <c r="T79" s="242">
        <v>29.5</v>
      </c>
      <c r="U79" s="242">
        <v>28.4</v>
      </c>
      <c r="V79" s="242">
        <v>26.9</v>
      </c>
      <c r="W79" s="242">
        <v>38.200000000000003</v>
      </c>
      <c r="X79" s="242">
        <v>20.5</v>
      </c>
      <c r="Y79" s="242">
        <v>20.8</v>
      </c>
      <c r="Z79" s="242">
        <v>22.1</v>
      </c>
      <c r="AA79" s="242">
        <v>6.8</v>
      </c>
      <c r="AB79" s="241">
        <v>9</v>
      </c>
      <c r="AC79" s="242">
        <v>7.7</v>
      </c>
      <c r="AD79" s="242">
        <v>4.8</v>
      </c>
    </row>
    <row r="80" spans="3:30">
      <c r="C80" s="63" t="s">
        <v>711</v>
      </c>
      <c r="D80" s="64">
        <v>45.3</v>
      </c>
      <c r="E80" s="64">
        <v>33.200000000000003</v>
      </c>
      <c r="F80" s="64">
        <v>29.4</v>
      </c>
      <c r="G80" s="64">
        <v>28.9</v>
      </c>
      <c r="H80" s="56">
        <v>28.2</v>
      </c>
      <c r="I80" s="56"/>
      <c r="J80" s="64">
        <v>39</v>
      </c>
      <c r="K80" s="64">
        <v>30.4</v>
      </c>
      <c r="L80" s="64">
        <v>30.7</v>
      </c>
      <c r="M80" s="64">
        <v>26.4</v>
      </c>
      <c r="N80" s="59"/>
      <c r="O80" s="59"/>
      <c r="P80" s="59"/>
      <c r="Q80" s="56"/>
      <c r="R80" s="240" t="s">
        <v>247</v>
      </c>
      <c r="S80" s="242">
        <v>46.3</v>
      </c>
      <c r="T80" s="242">
        <v>31.5</v>
      </c>
      <c r="U80" s="242">
        <v>29.2</v>
      </c>
      <c r="V80" s="242">
        <v>28.4</v>
      </c>
      <c r="W80" s="241">
        <v>39</v>
      </c>
      <c r="X80" s="241">
        <v>22</v>
      </c>
      <c r="Y80" s="242">
        <v>21.1</v>
      </c>
      <c r="Z80" s="242">
        <v>23.2</v>
      </c>
      <c r="AA80" s="242">
        <v>7.3</v>
      </c>
      <c r="AB80" s="242">
        <v>9.5</v>
      </c>
      <c r="AC80" s="242">
        <v>8.1</v>
      </c>
      <c r="AD80" s="242">
        <v>5.2</v>
      </c>
    </row>
    <row r="81" spans="3:30">
      <c r="C81" s="63" t="s">
        <v>712</v>
      </c>
      <c r="D81" s="64">
        <v>45.9</v>
      </c>
      <c r="E81" s="64">
        <v>33.9</v>
      </c>
      <c r="F81" s="64">
        <v>29.7</v>
      </c>
      <c r="G81" s="64">
        <v>29.2</v>
      </c>
      <c r="H81" s="56">
        <v>27.9</v>
      </c>
      <c r="I81" s="56"/>
      <c r="J81" s="64">
        <v>39</v>
      </c>
      <c r="K81" s="64">
        <v>30.9</v>
      </c>
      <c r="L81" s="64">
        <v>31.1</v>
      </c>
      <c r="M81" s="64">
        <v>26.4</v>
      </c>
      <c r="N81" s="59"/>
      <c r="O81" s="59"/>
      <c r="P81" s="59"/>
      <c r="Q81" s="56"/>
      <c r="R81" s="240" t="s">
        <v>248</v>
      </c>
      <c r="S81" s="242">
        <v>45.4</v>
      </c>
      <c r="T81" s="241">
        <v>33</v>
      </c>
      <c r="U81" s="242">
        <v>29.4</v>
      </c>
      <c r="V81" s="242">
        <v>28.6</v>
      </c>
      <c r="W81" s="241">
        <v>38</v>
      </c>
      <c r="X81" s="242">
        <v>23.4</v>
      </c>
      <c r="Y81" s="242">
        <v>20.9</v>
      </c>
      <c r="Z81" s="242">
        <v>23.4</v>
      </c>
      <c r="AA81" s="242">
        <v>7.4</v>
      </c>
      <c r="AB81" s="242">
        <v>9.6</v>
      </c>
      <c r="AC81" s="242">
        <v>8.4</v>
      </c>
      <c r="AD81" s="242">
        <v>5.2</v>
      </c>
    </row>
    <row r="82" spans="3:30">
      <c r="C82" s="63" t="s">
        <v>713</v>
      </c>
      <c r="D82" s="64">
        <v>46.4</v>
      </c>
      <c r="E82" s="64">
        <v>33.799999999999997</v>
      </c>
      <c r="F82" s="64">
        <v>30.2</v>
      </c>
      <c r="G82" s="64">
        <v>29.5</v>
      </c>
      <c r="H82" s="56">
        <v>28.5</v>
      </c>
      <c r="I82" s="56"/>
      <c r="J82" s="64">
        <v>39.200000000000003</v>
      </c>
      <c r="K82" s="64">
        <v>30.4</v>
      </c>
      <c r="L82" s="64">
        <v>31</v>
      </c>
      <c r="M82" s="64">
        <v>26.1</v>
      </c>
      <c r="N82" s="59"/>
      <c r="O82" s="59"/>
      <c r="P82" s="59"/>
      <c r="Q82" s="56"/>
      <c r="R82" s="240" t="s">
        <v>249</v>
      </c>
      <c r="S82" s="242">
        <v>45.6</v>
      </c>
      <c r="T82" s="242">
        <v>33.5</v>
      </c>
      <c r="U82" s="242">
        <v>29.7</v>
      </c>
      <c r="V82" s="242">
        <v>29.1</v>
      </c>
      <c r="W82" s="242">
        <v>37.799999999999997</v>
      </c>
      <c r="X82" s="242">
        <v>23.4</v>
      </c>
      <c r="Y82" s="242">
        <v>20.7</v>
      </c>
      <c r="Z82" s="242">
        <v>23.8</v>
      </c>
      <c r="AA82" s="242">
        <v>7.8</v>
      </c>
      <c r="AB82" s="241">
        <v>10</v>
      </c>
      <c r="AC82" s="242">
        <v>8.9</v>
      </c>
      <c r="AD82" s="242">
        <v>5.3</v>
      </c>
    </row>
    <row r="83" spans="3:30">
      <c r="J83" s="64">
        <v>39.4</v>
      </c>
      <c r="K83" s="64">
        <v>30.1</v>
      </c>
      <c r="L83" s="64">
        <v>30.9</v>
      </c>
      <c r="M83" s="64">
        <v>26.8</v>
      </c>
      <c r="N83" s="59"/>
      <c r="O83" s="59"/>
      <c r="P83" s="59"/>
      <c r="Q83" s="56"/>
      <c r="R83" s="240" t="s">
        <v>250</v>
      </c>
      <c r="S83" s="242">
        <v>46.9</v>
      </c>
      <c r="T83" s="242">
        <v>33.6</v>
      </c>
      <c r="U83" s="242">
        <v>30.6</v>
      </c>
      <c r="V83" s="242">
        <v>29.7</v>
      </c>
      <c r="W83" s="242">
        <v>38.6</v>
      </c>
      <c r="X83" s="242">
        <v>23.5</v>
      </c>
      <c r="Y83" s="242">
        <v>21.4</v>
      </c>
      <c r="Z83" s="242">
        <v>24.4</v>
      </c>
      <c r="AA83" s="242">
        <v>8.4</v>
      </c>
      <c r="AB83" s="242">
        <v>10.199999999999999</v>
      </c>
      <c r="AC83" s="242">
        <v>9.1999999999999993</v>
      </c>
      <c r="AD83" s="242">
        <v>5.4</v>
      </c>
    </row>
    <row r="84" spans="3:30">
      <c r="J84" s="64">
        <v>39.5</v>
      </c>
      <c r="K84" s="64">
        <v>30.8</v>
      </c>
      <c r="L84" s="64">
        <v>31.3</v>
      </c>
      <c r="M84" s="64">
        <v>27.3</v>
      </c>
      <c r="N84" s="59"/>
      <c r="O84" s="59"/>
      <c r="P84" s="59"/>
      <c r="Q84" s="56"/>
      <c r="R84" s="240" t="s">
        <v>251</v>
      </c>
      <c r="S84" s="242">
        <v>46.1</v>
      </c>
      <c r="T84" s="242">
        <v>33.9</v>
      </c>
      <c r="U84" s="242">
        <v>30.2</v>
      </c>
      <c r="V84" s="242">
        <v>29.3</v>
      </c>
      <c r="W84" s="242">
        <v>37.6</v>
      </c>
      <c r="X84" s="242">
        <v>23.3</v>
      </c>
      <c r="Y84" s="241">
        <v>21</v>
      </c>
      <c r="Z84" s="241">
        <v>24</v>
      </c>
      <c r="AA84" s="242">
        <v>8.5</v>
      </c>
      <c r="AB84" s="242">
        <v>10.6</v>
      </c>
      <c r="AC84" s="242">
        <v>9.3000000000000007</v>
      </c>
      <c r="AD84" s="242">
        <v>5.4</v>
      </c>
    </row>
    <row r="85" spans="3:30">
      <c r="J85" s="64">
        <v>39.299999999999997</v>
      </c>
      <c r="K85" s="64">
        <v>30.9</v>
      </c>
      <c r="L85" s="64">
        <v>31.1</v>
      </c>
      <c r="M85" s="64">
        <v>26.5</v>
      </c>
      <c r="N85" s="59"/>
      <c r="O85" s="59"/>
      <c r="P85" s="59"/>
      <c r="Q85" s="56"/>
      <c r="R85" s="240" t="s">
        <v>252</v>
      </c>
      <c r="S85" s="242">
        <v>47.2</v>
      </c>
      <c r="T85" s="242">
        <v>35.1</v>
      </c>
      <c r="U85" s="242">
        <v>30.9</v>
      </c>
      <c r="V85" s="242">
        <v>30.7</v>
      </c>
      <c r="W85" s="242">
        <v>38.5</v>
      </c>
      <c r="X85" s="242">
        <v>24.2</v>
      </c>
      <c r="Y85" s="242">
        <v>21.7</v>
      </c>
      <c r="Z85" s="241">
        <v>25</v>
      </c>
      <c r="AA85" s="242">
        <v>8.6999999999999993</v>
      </c>
      <c r="AB85" s="242">
        <v>10.9</v>
      </c>
      <c r="AC85" s="242">
        <v>9.3000000000000007</v>
      </c>
      <c r="AD85" s="242">
        <v>5.7</v>
      </c>
    </row>
    <row r="86" spans="3:30">
      <c r="J86" s="64">
        <v>39</v>
      </c>
      <c r="K86" s="64">
        <v>30.4</v>
      </c>
      <c r="L86" s="64">
        <v>31.3</v>
      </c>
      <c r="M86" s="64">
        <v>26.2</v>
      </c>
      <c r="N86" s="59"/>
      <c r="O86" s="59"/>
      <c r="P86" s="59"/>
      <c r="Q86" s="56"/>
      <c r="R86" s="240" t="s">
        <v>253</v>
      </c>
      <c r="S86" s="242">
        <v>47.3</v>
      </c>
      <c r="T86" s="242">
        <v>35.1</v>
      </c>
      <c r="U86" s="242">
        <v>31.7</v>
      </c>
      <c r="V86" s="242">
        <v>31.4</v>
      </c>
      <c r="W86" s="242">
        <v>38.299999999999997</v>
      </c>
      <c r="X86" s="242">
        <v>24.2</v>
      </c>
      <c r="Y86" s="242">
        <v>22.1</v>
      </c>
      <c r="Z86" s="242">
        <v>25.5</v>
      </c>
      <c r="AA86" s="241">
        <v>9</v>
      </c>
      <c r="AB86" s="241">
        <v>11</v>
      </c>
      <c r="AC86" s="242">
        <v>9.6</v>
      </c>
      <c r="AD86" s="242">
        <v>5.9</v>
      </c>
    </row>
    <row r="87" spans="3:30">
      <c r="J87" s="64">
        <v>38.5</v>
      </c>
      <c r="K87" s="64">
        <v>29.6</v>
      </c>
      <c r="L87" s="64">
        <v>30.7</v>
      </c>
      <c r="M87" s="64">
        <v>25.6</v>
      </c>
      <c r="N87" s="59"/>
      <c r="O87" s="59"/>
      <c r="P87" s="59"/>
      <c r="Q87" s="56"/>
      <c r="R87" s="240" t="s">
        <v>254</v>
      </c>
      <c r="S87" s="242">
        <v>47.1</v>
      </c>
      <c r="T87" s="242">
        <v>34.9</v>
      </c>
      <c r="U87" s="242">
        <v>31.6</v>
      </c>
      <c r="V87" s="242">
        <v>31.6</v>
      </c>
      <c r="W87" s="242">
        <v>37.700000000000003</v>
      </c>
      <c r="X87" s="242">
        <v>23.7</v>
      </c>
      <c r="Y87" s="241">
        <v>22</v>
      </c>
      <c r="Z87" s="242">
        <v>25.5</v>
      </c>
      <c r="AA87" s="242">
        <v>9.4</v>
      </c>
      <c r="AB87" s="242">
        <v>11.2</v>
      </c>
      <c r="AC87" s="242">
        <v>9.6</v>
      </c>
      <c r="AD87" s="242">
        <v>6.1</v>
      </c>
    </row>
    <row r="88" spans="3:30">
      <c r="J88" s="64">
        <v>38.1</v>
      </c>
      <c r="K88" s="64">
        <v>29.7</v>
      </c>
      <c r="L88" s="64">
        <v>30.4</v>
      </c>
      <c r="M88" s="64">
        <v>25.8</v>
      </c>
      <c r="N88" s="59"/>
      <c r="O88" s="59"/>
      <c r="P88" s="59"/>
      <c r="Q88" s="56"/>
      <c r="R88" s="240" t="s">
        <v>255</v>
      </c>
      <c r="S88" s="242">
        <v>43.5</v>
      </c>
      <c r="T88" s="242">
        <v>30.8</v>
      </c>
      <c r="U88" s="242">
        <v>27.4</v>
      </c>
      <c r="V88" s="242">
        <v>29.4</v>
      </c>
      <c r="W88" s="242">
        <v>34.9</v>
      </c>
      <c r="X88" s="242">
        <v>23.7</v>
      </c>
      <c r="Y88" s="242">
        <v>19.3</v>
      </c>
      <c r="Z88" s="241">
        <v>25</v>
      </c>
      <c r="AA88" s="242">
        <v>8.5</v>
      </c>
      <c r="AB88" s="242">
        <v>7.1</v>
      </c>
      <c r="AC88" s="241">
        <v>8</v>
      </c>
      <c r="AD88" s="242">
        <v>4.5</v>
      </c>
    </row>
    <row r="89" spans="3:30">
      <c r="J89" s="64">
        <v>38.5</v>
      </c>
      <c r="K89" s="64">
        <v>29.6</v>
      </c>
      <c r="L89" s="64">
        <v>31</v>
      </c>
      <c r="M89" s="64">
        <v>26.1</v>
      </c>
      <c r="N89" s="59"/>
      <c r="O89" s="59"/>
      <c r="P89" s="59"/>
      <c r="Q89" s="56"/>
      <c r="R89" s="240" t="s">
        <v>263</v>
      </c>
      <c r="S89" s="242">
        <v>47.3</v>
      </c>
      <c r="T89" s="242">
        <v>34.9</v>
      </c>
      <c r="U89" s="242">
        <v>29.4</v>
      </c>
      <c r="V89" s="242">
        <v>32.700000000000003</v>
      </c>
      <c r="W89" s="242">
        <v>37.700000000000003</v>
      </c>
      <c r="X89" s="242">
        <v>26.6</v>
      </c>
      <c r="Y89" s="242">
        <v>20.399999999999999</v>
      </c>
      <c r="Z89" s="242">
        <v>27.8</v>
      </c>
      <c r="AA89" s="242">
        <v>9.5</v>
      </c>
      <c r="AB89" s="242">
        <v>8.4</v>
      </c>
      <c r="AC89" s="242">
        <v>9.1</v>
      </c>
      <c r="AD89" s="242">
        <v>4.9000000000000004</v>
      </c>
    </row>
    <row r="90" spans="3:30">
      <c r="J90" s="64">
        <v>39.5</v>
      </c>
      <c r="K90" s="64">
        <v>30.6</v>
      </c>
      <c r="L90" s="64">
        <v>31.4</v>
      </c>
      <c r="M90" s="64">
        <v>26.8</v>
      </c>
      <c r="N90" s="59"/>
      <c r="O90" s="59"/>
      <c r="P90" s="59"/>
      <c r="Q90" s="56"/>
      <c r="R90" s="240" t="s">
        <v>585</v>
      </c>
      <c r="S90" s="242">
        <v>50.9</v>
      </c>
      <c r="T90" s="242">
        <v>41.6</v>
      </c>
      <c r="U90" s="242">
        <v>34.1</v>
      </c>
      <c r="V90" s="242">
        <v>37.1</v>
      </c>
      <c r="W90" s="242">
        <v>40.4</v>
      </c>
      <c r="X90" s="242">
        <v>29.5</v>
      </c>
      <c r="Y90" s="242">
        <v>23.6</v>
      </c>
      <c r="Z90" s="241">
        <v>31</v>
      </c>
      <c r="AA90" s="242">
        <v>10.5</v>
      </c>
      <c r="AB90" s="241">
        <v>12</v>
      </c>
      <c r="AC90" s="242">
        <v>10.5</v>
      </c>
      <c r="AD90" s="242">
        <v>6.2</v>
      </c>
    </row>
    <row r="91" spans="3:30">
      <c r="J91" s="64">
        <v>40.200000000000003</v>
      </c>
      <c r="K91" s="64">
        <v>31.5</v>
      </c>
      <c r="L91" s="64">
        <v>32.4</v>
      </c>
      <c r="M91" s="64">
        <v>27.6</v>
      </c>
      <c r="N91" s="59"/>
      <c r="O91" s="59"/>
      <c r="P91" s="59"/>
      <c r="Q91" s="243" t="s">
        <v>25</v>
      </c>
      <c r="R91" s="244" t="s">
        <v>230</v>
      </c>
      <c r="S91" s="245">
        <v>21.6</v>
      </c>
      <c r="T91" s="245">
        <v>22.9</v>
      </c>
      <c r="U91" s="246">
        <v>21</v>
      </c>
      <c r="V91" s="246">
        <v>21</v>
      </c>
      <c r="W91" s="245">
        <v>16.399999999999999</v>
      </c>
      <c r="X91" s="245">
        <v>18.8</v>
      </c>
      <c r="Y91" s="245">
        <v>16.5</v>
      </c>
      <c r="Z91" s="245">
        <v>16.5</v>
      </c>
      <c r="AA91" s="245">
        <v>5.0999999999999996</v>
      </c>
      <c r="AB91" s="245">
        <v>4.2</v>
      </c>
      <c r="AC91" s="245">
        <v>4.5</v>
      </c>
      <c r="AD91" s="245">
        <v>4.5</v>
      </c>
    </row>
    <row r="92" spans="3:30">
      <c r="J92" s="64">
        <v>40.4</v>
      </c>
      <c r="K92" s="64">
        <v>31.1</v>
      </c>
      <c r="L92" s="64">
        <v>31.7</v>
      </c>
      <c r="M92" s="64">
        <v>27.9</v>
      </c>
      <c r="N92" s="59"/>
      <c r="O92" s="59"/>
      <c r="P92" s="59"/>
      <c r="Q92" s="247"/>
      <c r="R92" s="244" t="s">
        <v>231</v>
      </c>
      <c r="S92" s="245">
        <v>22.1</v>
      </c>
      <c r="T92" s="245">
        <v>23.2</v>
      </c>
      <c r="U92" s="245">
        <v>21.3</v>
      </c>
      <c r="V92" s="245">
        <v>19.2</v>
      </c>
      <c r="W92" s="245">
        <v>16.8</v>
      </c>
      <c r="X92" s="246">
        <v>19</v>
      </c>
      <c r="Y92" s="245">
        <v>16.600000000000001</v>
      </c>
      <c r="Z92" s="245">
        <v>14.9</v>
      </c>
      <c r="AA92" s="245">
        <v>5.4</v>
      </c>
      <c r="AB92" s="245">
        <v>4.3</v>
      </c>
      <c r="AC92" s="245">
        <v>4.5999999999999996</v>
      </c>
      <c r="AD92" s="245">
        <v>4.3</v>
      </c>
    </row>
    <row r="93" spans="3:30">
      <c r="J93" s="64">
        <v>39.700000000000003</v>
      </c>
      <c r="K93" s="64">
        <v>31.7</v>
      </c>
      <c r="L93" s="64">
        <v>31.8</v>
      </c>
      <c r="M93" s="64">
        <v>27.9</v>
      </c>
      <c r="N93" s="59"/>
      <c r="O93" s="59"/>
      <c r="P93" s="59"/>
      <c r="Q93" s="247"/>
      <c r="R93" s="244" t="s">
        <v>232</v>
      </c>
      <c r="S93" s="245">
        <v>24.3</v>
      </c>
      <c r="T93" s="245">
        <v>25.5</v>
      </c>
      <c r="U93" s="245">
        <v>22.5</v>
      </c>
      <c r="V93" s="245">
        <v>20.399999999999999</v>
      </c>
      <c r="W93" s="245">
        <v>18.5</v>
      </c>
      <c r="X93" s="245">
        <v>20.9</v>
      </c>
      <c r="Y93" s="245">
        <v>17.7</v>
      </c>
      <c r="Z93" s="245">
        <v>15.9</v>
      </c>
      <c r="AA93" s="245">
        <v>5.8</v>
      </c>
      <c r="AB93" s="245">
        <v>4.5999999999999996</v>
      </c>
      <c r="AC93" s="245">
        <v>4.8</v>
      </c>
      <c r="AD93" s="245">
        <v>4.5</v>
      </c>
    </row>
    <row r="94" spans="3:30">
      <c r="J94" s="64">
        <v>40.200000000000003</v>
      </c>
      <c r="K94" s="64">
        <v>31.8</v>
      </c>
      <c r="L94" s="64">
        <v>32.299999999999997</v>
      </c>
      <c r="M94" s="64">
        <v>28.6</v>
      </c>
      <c r="N94" s="59"/>
      <c r="O94" s="59"/>
      <c r="P94" s="59"/>
      <c r="Q94" s="247"/>
      <c r="R94" s="244" t="s">
        <v>233</v>
      </c>
      <c r="S94" s="245">
        <v>25.2</v>
      </c>
      <c r="T94" s="245">
        <v>26.6</v>
      </c>
      <c r="U94" s="245">
        <v>23.4</v>
      </c>
      <c r="V94" s="246">
        <v>21</v>
      </c>
      <c r="W94" s="245">
        <v>19.2</v>
      </c>
      <c r="X94" s="245">
        <v>21.9</v>
      </c>
      <c r="Y94" s="245">
        <v>18.5</v>
      </c>
      <c r="Z94" s="245">
        <v>16.2</v>
      </c>
      <c r="AA94" s="246">
        <v>6</v>
      </c>
      <c r="AB94" s="245">
        <v>4.5999999999999996</v>
      </c>
      <c r="AC94" s="245">
        <v>4.9000000000000004</v>
      </c>
      <c r="AD94" s="245">
        <v>4.9000000000000004</v>
      </c>
    </row>
    <row r="95" spans="3:30">
      <c r="J95" s="64">
        <v>40.700000000000003</v>
      </c>
      <c r="K95" s="64">
        <v>32.200000000000003</v>
      </c>
      <c r="L95" s="64">
        <v>32.5</v>
      </c>
      <c r="M95" s="64">
        <v>28.2</v>
      </c>
      <c r="N95" s="59"/>
      <c r="O95" s="59"/>
      <c r="P95" s="59"/>
      <c r="Q95" s="247"/>
      <c r="R95" s="244" t="s">
        <v>234</v>
      </c>
      <c r="S95" s="245">
        <v>26.4</v>
      </c>
      <c r="T95" s="245">
        <v>28.3</v>
      </c>
      <c r="U95" s="245">
        <v>23.7</v>
      </c>
      <c r="V95" s="245">
        <v>21.4</v>
      </c>
      <c r="W95" s="246">
        <v>20</v>
      </c>
      <c r="X95" s="245">
        <v>23.3</v>
      </c>
      <c r="Y95" s="245">
        <v>18.899999999999999</v>
      </c>
      <c r="Z95" s="245">
        <v>16.600000000000001</v>
      </c>
      <c r="AA95" s="245">
        <v>6.4</v>
      </c>
      <c r="AB95" s="246">
        <v>5</v>
      </c>
      <c r="AC95" s="245">
        <v>4.8</v>
      </c>
      <c r="AD95" s="245">
        <v>4.8</v>
      </c>
    </row>
    <row r="96" spans="3:30">
      <c r="J96" s="64">
        <v>40.6</v>
      </c>
      <c r="K96" s="64">
        <v>32.5</v>
      </c>
      <c r="L96" s="64">
        <v>33</v>
      </c>
      <c r="M96" s="64">
        <v>28.7</v>
      </c>
      <c r="N96" s="59"/>
      <c r="O96" s="59"/>
      <c r="P96" s="59"/>
      <c r="Q96" s="247"/>
      <c r="R96" s="244" t="s">
        <v>235</v>
      </c>
      <c r="S96" s="245">
        <v>30.7</v>
      </c>
      <c r="T96" s="245">
        <v>31.5</v>
      </c>
      <c r="U96" s="245">
        <v>27.3</v>
      </c>
      <c r="V96" s="245">
        <v>24.8</v>
      </c>
      <c r="W96" s="245">
        <v>23.6</v>
      </c>
      <c r="X96" s="245">
        <v>26.1</v>
      </c>
      <c r="Y96" s="246">
        <v>22</v>
      </c>
      <c r="Z96" s="245">
        <v>19.7</v>
      </c>
      <c r="AA96" s="245">
        <v>7.1</v>
      </c>
      <c r="AB96" s="245">
        <v>5.4</v>
      </c>
      <c r="AC96" s="245">
        <v>5.2</v>
      </c>
      <c r="AD96" s="245">
        <v>5.0999999999999996</v>
      </c>
    </row>
    <row r="97" spans="10:30">
      <c r="J97" s="64">
        <v>42</v>
      </c>
      <c r="K97" s="64">
        <v>32.700000000000003</v>
      </c>
      <c r="L97" s="64">
        <v>32.700000000000003</v>
      </c>
      <c r="M97" s="64">
        <v>29.2</v>
      </c>
      <c r="N97" s="59"/>
      <c r="O97" s="59"/>
      <c r="P97" s="59"/>
      <c r="Q97" s="247"/>
      <c r="R97" s="244" t="s">
        <v>236</v>
      </c>
      <c r="S97" s="245">
        <v>30.2</v>
      </c>
      <c r="T97" s="245">
        <v>30.1</v>
      </c>
      <c r="U97" s="245">
        <v>26.7</v>
      </c>
      <c r="V97" s="245">
        <v>24.4</v>
      </c>
      <c r="W97" s="245">
        <v>22.9</v>
      </c>
      <c r="X97" s="245">
        <v>24.7</v>
      </c>
      <c r="Y97" s="245">
        <v>21.2</v>
      </c>
      <c r="Z97" s="245">
        <v>19.2</v>
      </c>
      <c r="AA97" s="245">
        <v>7.3</v>
      </c>
      <c r="AB97" s="245">
        <v>5.5</v>
      </c>
      <c r="AC97" s="245">
        <v>5.5</v>
      </c>
      <c r="AD97" s="245">
        <v>5.2</v>
      </c>
    </row>
    <row r="98" spans="10:30">
      <c r="J98" s="64">
        <v>41.8</v>
      </c>
      <c r="K98" s="64">
        <v>32.299999999999997</v>
      </c>
      <c r="L98" s="64">
        <v>32.9</v>
      </c>
      <c r="M98" s="64">
        <v>29.7</v>
      </c>
      <c r="N98" s="59"/>
      <c r="O98" s="59"/>
      <c r="P98" s="59"/>
      <c r="Q98" s="247"/>
      <c r="R98" s="244" t="s">
        <v>237</v>
      </c>
      <c r="S98" s="245">
        <v>28.3</v>
      </c>
      <c r="T98" s="245">
        <v>28.5</v>
      </c>
      <c r="U98" s="245">
        <v>25.5</v>
      </c>
      <c r="V98" s="245">
        <v>23.7</v>
      </c>
      <c r="W98" s="245">
        <v>21.4</v>
      </c>
      <c r="X98" s="245">
        <v>23.2</v>
      </c>
      <c r="Y98" s="245">
        <v>20.2</v>
      </c>
      <c r="Z98" s="245">
        <v>18.5</v>
      </c>
      <c r="AA98" s="246">
        <v>7</v>
      </c>
      <c r="AB98" s="245">
        <v>5.3</v>
      </c>
      <c r="AC98" s="245">
        <v>5.4</v>
      </c>
      <c r="AD98" s="245">
        <v>5.2</v>
      </c>
    </row>
    <row r="99" spans="10:30">
      <c r="J99" s="64">
        <v>41.8</v>
      </c>
      <c r="K99" s="64">
        <v>32.200000000000003</v>
      </c>
      <c r="L99" s="64">
        <v>33</v>
      </c>
      <c r="M99" s="64">
        <v>28.5</v>
      </c>
      <c r="N99" s="59"/>
      <c r="O99" s="59"/>
      <c r="P99" s="59"/>
      <c r="Q99" s="247"/>
      <c r="R99" s="244" t="s">
        <v>238</v>
      </c>
      <c r="S99" s="246">
        <v>29</v>
      </c>
      <c r="T99" s="245">
        <v>27.8</v>
      </c>
      <c r="U99" s="245">
        <v>24.7</v>
      </c>
      <c r="V99" s="245">
        <v>22.8</v>
      </c>
      <c r="W99" s="245">
        <v>22.1</v>
      </c>
      <c r="X99" s="245">
        <v>22.8</v>
      </c>
      <c r="Y99" s="245">
        <v>19.399999999999999</v>
      </c>
      <c r="Z99" s="245">
        <v>17.899999999999999</v>
      </c>
      <c r="AA99" s="245">
        <v>6.9</v>
      </c>
      <c r="AB99" s="245">
        <v>5.0999999999999996</v>
      </c>
      <c r="AC99" s="245">
        <v>5.3</v>
      </c>
      <c r="AD99" s="245">
        <v>4.9000000000000004</v>
      </c>
    </row>
    <row r="100" spans="10:30">
      <c r="J100" s="64">
        <v>41.2</v>
      </c>
      <c r="K100" s="64">
        <v>32.1</v>
      </c>
      <c r="L100" s="64">
        <v>32.799999999999997</v>
      </c>
      <c r="M100" s="64">
        <v>28.7</v>
      </c>
      <c r="N100" s="59"/>
      <c r="O100" s="59"/>
      <c r="P100" s="59"/>
      <c r="Q100" s="247"/>
      <c r="R100" s="244" t="s">
        <v>239</v>
      </c>
      <c r="S100" s="245">
        <v>30.5</v>
      </c>
      <c r="T100" s="245">
        <v>29.1</v>
      </c>
      <c r="U100" s="245">
        <v>25.5</v>
      </c>
      <c r="V100" s="245">
        <v>23.4</v>
      </c>
      <c r="W100" s="245">
        <v>23.6</v>
      </c>
      <c r="X100" s="246">
        <v>24</v>
      </c>
      <c r="Y100" s="245">
        <v>20.100000000000001</v>
      </c>
      <c r="Z100" s="245">
        <v>18.600000000000001</v>
      </c>
      <c r="AA100" s="245">
        <v>6.9</v>
      </c>
      <c r="AB100" s="245">
        <v>5.0999999999999996</v>
      </c>
      <c r="AC100" s="245">
        <v>5.4</v>
      </c>
      <c r="AD100" s="245">
        <v>4.8</v>
      </c>
    </row>
    <row r="101" spans="10:30">
      <c r="J101" s="64">
        <v>40.6</v>
      </c>
      <c r="K101" s="64">
        <v>32.6</v>
      </c>
      <c r="L101" s="64">
        <v>32.299999999999997</v>
      </c>
      <c r="M101" s="64">
        <v>28.2</v>
      </c>
      <c r="N101" s="59"/>
      <c r="O101" s="59"/>
      <c r="P101" s="59"/>
      <c r="Q101" s="247"/>
      <c r="R101" s="244" t="s">
        <v>240</v>
      </c>
      <c r="S101" s="245">
        <v>32.9</v>
      </c>
      <c r="T101" s="245">
        <v>29.8</v>
      </c>
      <c r="U101" s="245">
        <v>26.9</v>
      </c>
      <c r="V101" s="245">
        <v>24.7</v>
      </c>
      <c r="W101" s="245">
        <v>25.5</v>
      </c>
      <c r="X101" s="245">
        <v>24.6</v>
      </c>
      <c r="Y101" s="245">
        <v>21.3</v>
      </c>
      <c r="Z101" s="245">
        <v>19.7</v>
      </c>
      <c r="AA101" s="245">
        <v>7.4</v>
      </c>
      <c r="AB101" s="245">
        <v>5.2</v>
      </c>
      <c r="AC101" s="245">
        <v>5.7</v>
      </c>
      <c r="AD101" s="246">
        <v>5</v>
      </c>
    </row>
    <row r="102" spans="10:30">
      <c r="J102" s="64">
        <v>40.700000000000003</v>
      </c>
      <c r="K102" s="64">
        <v>31</v>
      </c>
      <c r="L102" s="64">
        <v>32.200000000000003</v>
      </c>
      <c r="M102" s="64">
        <v>27.9</v>
      </c>
      <c r="N102" s="59"/>
      <c r="O102" s="59"/>
      <c r="P102" s="59"/>
      <c r="Q102" s="247"/>
      <c r="R102" s="244" t="s">
        <v>241</v>
      </c>
      <c r="S102" s="246">
        <v>36</v>
      </c>
      <c r="T102" s="245">
        <v>30.9</v>
      </c>
      <c r="U102" s="245">
        <v>28.2</v>
      </c>
      <c r="V102" s="246">
        <v>27</v>
      </c>
      <c r="W102" s="245">
        <v>28.5</v>
      </c>
      <c r="X102" s="245">
        <v>25.6</v>
      </c>
      <c r="Y102" s="245">
        <v>22.3</v>
      </c>
      <c r="Z102" s="245">
        <v>21.6</v>
      </c>
      <c r="AA102" s="245">
        <v>7.5</v>
      </c>
      <c r="AB102" s="245">
        <v>5.4</v>
      </c>
      <c r="AC102" s="245">
        <v>5.8</v>
      </c>
      <c r="AD102" s="245">
        <v>5.4</v>
      </c>
    </row>
    <row r="103" spans="10:30">
      <c r="J103" s="64">
        <v>40.4</v>
      </c>
      <c r="K103" s="64">
        <v>31.4</v>
      </c>
      <c r="L103" s="64">
        <v>31.5</v>
      </c>
      <c r="M103" s="64">
        <v>27.7</v>
      </c>
      <c r="N103" s="59"/>
      <c r="O103" s="59"/>
      <c r="P103" s="59"/>
      <c r="Q103" s="247"/>
      <c r="R103" s="244" t="s">
        <v>242</v>
      </c>
      <c r="S103" s="245">
        <v>36.6</v>
      </c>
      <c r="T103" s="245">
        <v>31.8</v>
      </c>
      <c r="U103" s="245">
        <v>28.6</v>
      </c>
      <c r="V103" s="245">
        <v>27.7</v>
      </c>
      <c r="W103" s="246">
        <v>29</v>
      </c>
      <c r="X103" s="245">
        <v>26.5</v>
      </c>
      <c r="Y103" s="245">
        <v>22.5</v>
      </c>
      <c r="Z103" s="246">
        <v>22</v>
      </c>
      <c r="AA103" s="245">
        <v>7.5</v>
      </c>
      <c r="AB103" s="245">
        <v>5.2</v>
      </c>
      <c r="AC103" s="246">
        <v>6</v>
      </c>
      <c r="AD103" s="245">
        <v>5.7</v>
      </c>
    </row>
    <row r="104" spans="10:30">
      <c r="J104" s="64">
        <v>35.1</v>
      </c>
      <c r="K104" s="64">
        <v>26.7</v>
      </c>
      <c r="L104" s="64">
        <v>27.8</v>
      </c>
      <c r="M104" s="64">
        <v>23.6</v>
      </c>
      <c r="N104" s="59"/>
      <c r="O104" s="59"/>
      <c r="P104" s="59"/>
      <c r="Q104" s="247"/>
      <c r="R104" s="244" t="s">
        <v>243</v>
      </c>
      <c r="S104" s="245">
        <v>37.700000000000003</v>
      </c>
      <c r="T104" s="245">
        <v>30.4</v>
      </c>
      <c r="U104" s="245">
        <v>29.3</v>
      </c>
      <c r="V104" s="245">
        <v>27.6</v>
      </c>
      <c r="W104" s="246">
        <v>30</v>
      </c>
      <c r="X104" s="245">
        <v>25.4</v>
      </c>
      <c r="Y104" s="245">
        <v>23.1</v>
      </c>
      <c r="Z104" s="245">
        <v>22.2</v>
      </c>
      <c r="AA104" s="245">
        <v>7.7</v>
      </c>
      <c r="AB104" s="246">
        <v>5</v>
      </c>
      <c r="AC104" s="245">
        <v>6.1</v>
      </c>
      <c r="AD104" s="245">
        <v>5.4</v>
      </c>
    </row>
    <row r="105" spans="10:30">
      <c r="J105" s="64">
        <v>36.200000000000003</v>
      </c>
      <c r="K105" s="64">
        <v>28.9</v>
      </c>
      <c r="L105" s="64">
        <v>29</v>
      </c>
      <c r="M105" s="64">
        <v>24.7</v>
      </c>
      <c r="N105" s="59"/>
      <c r="O105" s="59"/>
      <c r="P105" s="59"/>
      <c r="Q105" s="247"/>
      <c r="R105" s="244" t="s">
        <v>244</v>
      </c>
      <c r="S105" s="245">
        <v>33.1</v>
      </c>
      <c r="T105" s="245">
        <v>23.9</v>
      </c>
      <c r="U105" s="245">
        <v>25.6</v>
      </c>
      <c r="V105" s="246">
        <v>23</v>
      </c>
      <c r="W105" s="245">
        <v>25.7</v>
      </c>
      <c r="X105" s="245">
        <v>19.3</v>
      </c>
      <c r="Y105" s="245">
        <v>19.5</v>
      </c>
      <c r="Z105" s="246">
        <v>18</v>
      </c>
      <c r="AA105" s="245">
        <v>7.4</v>
      </c>
      <c r="AB105" s="245">
        <v>4.5999999999999996</v>
      </c>
      <c r="AC105" s="245">
        <v>6.1</v>
      </c>
      <c r="AD105" s="246">
        <v>5</v>
      </c>
    </row>
    <row r="106" spans="10:30">
      <c r="J106" s="64">
        <v>37.4</v>
      </c>
      <c r="K106" s="64">
        <v>29.9</v>
      </c>
      <c r="L106" s="64">
        <v>29.3</v>
      </c>
      <c r="M106" s="64">
        <v>26.7</v>
      </c>
      <c r="N106" s="59"/>
      <c r="O106" s="59"/>
      <c r="P106" s="59"/>
      <c r="Q106" s="247"/>
      <c r="R106" s="244" t="s">
        <v>245</v>
      </c>
      <c r="S106" s="245">
        <v>37.299999999999997</v>
      </c>
      <c r="T106" s="246">
        <v>27</v>
      </c>
      <c r="U106" s="245">
        <v>28.1</v>
      </c>
      <c r="V106" s="245">
        <v>26.9</v>
      </c>
      <c r="W106" s="245">
        <v>29.4</v>
      </c>
      <c r="X106" s="245">
        <v>22.4</v>
      </c>
      <c r="Y106" s="245">
        <v>21.6</v>
      </c>
      <c r="Z106" s="245">
        <v>21.6</v>
      </c>
      <c r="AA106" s="245">
        <v>7.9</v>
      </c>
      <c r="AB106" s="245">
        <v>4.5999999999999996</v>
      </c>
      <c r="AC106" s="245">
        <v>6.5</v>
      </c>
      <c r="AD106" s="245">
        <v>5.3</v>
      </c>
    </row>
    <row r="107" spans="10:30">
      <c r="J107" s="64">
        <v>39.9</v>
      </c>
      <c r="K107" s="64">
        <v>31.2</v>
      </c>
      <c r="L107" s="64">
        <v>30.3</v>
      </c>
      <c r="M107" s="64">
        <v>28.3</v>
      </c>
      <c r="N107" s="59"/>
      <c r="O107" s="59"/>
      <c r="P107" s="59"/>
      <c r="Q107" s="247"/>
      <c r="R107" s="244" t="s">
        <v>246</v>
      </c>
      <c r="S107" s="245">
        <v>40.1</v>
      </c>
      <c r="T107" s="245">
        <v>29.3</v>
      </c>
      <c r="U107" s="245">
        <v>30.4</v>
      </c>
      <c r="V107" s="245">
        <v>28.3</v>
      </c>
      <c r="W107" s="245">
        <v>32.1</v>
      </c>
      <c r="X107" s="245">
        <v>24.6</v>
      </c>
      <c r="Y107" s="245">
        <v>23.7</v>
      </c>
      <c r="Z107" s="245">
        <v>23.1</v>
      </c>
      <c r="AA107" s="245">
        <v>8.1</v>
      </c>
      <c r="AB107" s="245">
        <v>4.7</v>
      </c>
      <c r="AC107" s="245">
        <v>6.7</v>
      </c>
      <c r="AD107" s="245">
        <v>5.2</v>
      </c>
    </row>
    <row r="108" spans="10:30">
      <c r="J108" s="64">
        <v>40.9</v>
      </c>
      <c r="K108" s="64">
        <v>33</v>
      </c>
      <c r="L108" s="64">
        <v>31.2</v>
      </c>
      <c r="M108" s="64">
        <v>29</v>
      </c>
      <c r="N108" s="59"/>
      <c r="O108" s="59"/>
      <c r="P108" s="59"/>
      <c r="Q108" s="247"/>
      <c r="R108" s="244" t="s">
        <v>247</v>
      </c>
      <c r="S108" s="245">
        <v>40.200000000000003</v>
      </c>
      <c r="T108" s="245">
        <v>29.4</v>
      </c>
      <c r="U108" s="245">
        <v>30.5</v>
      </c>
      <c r="V108" s="245">
        <v>27.3</v>
      </c>
      <c r="W108" s="245">
        <v>31.7</v>
      </c>
      <c r="X108" s="245">
        <v>24.7</v>
      </c>
      <c r="Y108" s="245">
        <v>23.6</v>
      </c>
      <c r="Z108" s="246">
        <v>22</v>
      </c>
      <c r="AA108" s="245">
        <v>8.5</v>
      </c>
      <c r="AB108" s="245">
        <v>4.7</v>
      </c>
      <c r="AC108" s="245">
        <v>6.9</v>
      </c>
      <c r="AD108" s="245">
        <v>5.3</v>
      </c>
    </row>
    <row r="109" spans="10:30">
      <c r="J109" s="64">
        <v>40.9</v>
      </c>
      <c r="K109" s="64">
        <v>34</v>
      </c>
      <c r="L109" s="64">
        <v>31.4</v>
      </c>
      <c r="M109" s="64">
        <v>30.2</v>
      </c>
      <c r="N109" s="59"/>
      <c r="O109" s="59"/>
      <c r="P109" s="59"/>
      <c r="Q109" s="247"/>
      <c r="R109" s="244" t="s">
        <v>248</v>
      </c>
      <c r="S109" s="245">
        <v>39.700000000000003</v>
      </c>
      <c r="T109" s="246">
        <v>29</v>
      </c>
      <c r="U109" s="245">
        <v>30.4</v>
      </c>
      <c r="V109" s="245">
        <v>26.2</v>
      </c>
      <c r="W109" s="245">
        <v>30.9</v>
      </c>
      <c r="X109" s="245">
        <v>24.6</v>
      </c>
      <c r="Y109" s="245">
        <v>22.9</v>
      </c>
      <c r="Z109" s="246">
        <v>21</v>
      </c>
      <c r="AA109" s="245">
        <v>8.8000000000000007</v>
      </c>
      <c r="AB109" s="245">
        <v>4.4000000000000004</v>
      </c>
      <c r="AC109" s="245">
        <v>7.5</v>
      </c>
      <c r="AD109" s="245">
        <v>5.2</v>
      </c>
    </row>
    <row r="110" spans="10:30">
      <c r="J110" s="64">
        <v>44.6</v>
      </c>
      <c r="K110" s="64">
        <v>35.5</v>
      </c>
      <c r="L110" s="64">
        <v>34.5</v>
      </c>
      <c r="M110" s="64">
        <v>33.5</v>
      </c>
      <c r="N110" s="59"/>
      <c r="O110" s="59"/>
      <c r="P110" s="59"/>
      <c r="Q110" s="247"/>
      <c r="R110" s="244" t="s">
        <v>249</v>
      </c>
      <c r="S110" s="246">
        <v>39</v>
      </c>
      <c r="T110" s="245">
        <v>30.4</v>
      </c>
      <c r="U110" s="245">
        <v>30.8</v>
      </c>
      <c r="V110" s="245">
        <v>26.2</v>
      </c>
      <c r="W110" s="245">
        <v>30.3</v>
      </c>
      <c r="X110" s="245">
        <v>25.5</v>
      </c>
      <c r="Y110" s="245">
        <v>22.6</v>
      </c>
      <c r="Z110" s="245">
        <v>20.8</v>
      </c>
      <c r="AA110" s="245">
        <v>8.6999999999999993</v>
      </c>
      <c r="AB110" s="245">
        <v>4.9000000000000004</v>
      </c>
      <c r="AC110" s="245">
        <v>8.1999999999999993</v>
      </c>
      <c r="AD110" s="245">
        <v>5.4</v>
      </c>
    </row>
    <row r="111" spans="10:30">
      <c r="J111" s="64">
        <v>46.3</v>
      </c>
      <c r="K111" s="64">
        <v>38.5</v>
      </c>
      <c r="L111" s="64">
        <v>36.799999999999997</v>
      </c>
      <c r="M111" s="64">
        <v>36.700000000000003</v>
      </c>
      <c r="N111" s="59"/>
      <c r="O111" s="59"/>
      <c r="P111" s="59"/>
      <c r="Q111" s="247"/>
      <c r="R111" s="244" t="s">
        <v>250</v>
      </c>
      <c r="S111" s="245">
        <v>39.299999999999997</v>
      </c>
      <c r="T111" s="245">
        <v>30.6</v>
      </c>
      <c r="U111" s="245">
        <v>31.2</v>
      </c>
      <c r="V111" s="245">
        <v>26.7</v>
      </c>
      <c r="W111" s="245">
        <v>30.3</v>
      </c>
      <c r="X111" s="245">
        <v>25.4</v>
      </c>
      <c r="Y111" s="245">
        <v>22.4</v>
      </c>
      <c r="Z111" s="245">
        <v>21.1</v>
      </c>
      <c r="AA111" s="246">
        <v>9</v>
      </c>
      <c r="AB111" s="245">
        <v>5.2</v>
      </c>
      <c r="AC111" s="245">
        <v>8.6999999999999993</v>
      </c>
      <c r="AD111" s="245">
        <v>5.6</v>
      </c>
    </row>
    <row r="112" spans="10:30">
      <c r="J112" s="64">
        <v>48.9</v>
      </c>
      <c r="K112" s="64">
        <v>40.6</v>
      </c>
      <c r="L112" s="64">
        <v>38.200000000000003</v>
      </c>
      <c r="M112" s="64">
        <v>38.799999999999997</v>
      </c>
      <c r="N112" s="59"/>
      <c r="O112" s="59"/>
      <c r="P112" s="59"/>
      <c r="Q112" s="247"/>
      <c r="R112" s="244" t="s">
        <v>251</v>
      </c>
      <c r="S112" s="245">
        <v>38.700000000000003</v>
      </c>
      <c r="T112" s="245">
        <v>29.9</v>
      </c>
      <c r="U112" s="245">
        <v>30.9</v>
      </c>
      <c r="V112" s="246">
        <v>26</v>
      </c>
      <c r="W112" s="245">
        <v>29.6</v>
      </c>
      <c r="X112" s="245">
        <v>24.6</v>
      </c>
      <c r="Y112" s="245">
        <v>22.1</v>
      </c>
      <c r="Z112" s="245">
        <v>20.399999999999999</v>
      </c>
      <c r="AA112" s="245">
        <v>9.1</v>
      </c>
      <c r="AB112" s="245">
        <v>5.3</v>
      </c>
      <c r="AC112" s="245">
        <v>8.8000000000000007</v>
      </c>
      <c r="AD112" s="245">
        <v>5.6</v>
      </c>
    </row>
    <row r="113" spans="10:30">
      <c r="J113" s="64">
        <v>51.4</v>
      </c>
      <c r="K113" s="64">
        <v>42.4</v>
      </c>
      <c r="L113" s="64">
        <v>40.299999999999997</v>
      </c>
      <c r="M113" s="64">
        <v>41.5</v>
      </c>
      <c r="N113" s="59"/>
      <c r="O113" s="59"/>
      <c r="P113" s="59"/>
      <c r="Q113" s="247"/>
      <c r="R113" s="244" t="s">
        <v>252</v>
      </c>
      <c r="S113" s="245">
        <v>40.1</v>
      </c>
      <c r="T113" s="245">
        <v>31.5</v>
      </c>
      <c r="U113" s="246">
        <v>32</v>
      </c>
      <c r="V113" s="245">
        <v>27.9</v>
      </c>
      <c r="W113" s="245">
        <v>30.7</v>
      </c>
      <c r="X113" s="245">
        <v>26.1</v>
      </c>
      <c r="Y113" s="245">
        <v>23.3</v>
      </c>
      <c r="Z113" s="245">
        <v>21.9</v>
      </c>
      <c r="AA113" s="245">
        <v>9.4</v>
      </c>
      <c r="AB113" s="245">
        <v>5.4</v>
      </c>
      <c r="AC113" s="245">
        <v>8.6999999999999993</v>
      </c>
      <c r="AD113" s="246">
        <v>6</v>
      </c>
    </row>
    <row r="114" spans="10:30">
      <c r="J114" s="64">
        <v>47.3</v>
      </c>
      <c r="K114" s="64">
        <v>39</v>
      </c>
      <c r="L114" s="64">
        <v>38.799999999999997</v>
      </c>
      <c r="M114" s="64">
        <v>37.9</v>
      </c>
      <c r="N114" s="59"/>
      <c r="O114" s="59"/>
      <c r="P114" s="59"/>
      <c r="Q114" s="247"/>
      <c r="R114" s="244" t="s">
        <v>253</v>
      </c>
      <c r="S114" s="245">
        <v>41.2</v>
      </c>
      <c r="T114" s="245">
        <v>32.4</v>
      </c>
      <c r="U114" s="245">
        <v>32.700000000000003</v>
      </c>
      <c r="V114" s="245">
        <v>28.9</v>
      </c>
      <c r="W114" s="245">
        <v>31.7</v>
      </c>
      <c r="X114" s="245">
        <v>26.6</v>
      </c>
      <c r="Y114" s="245">
        <v>23.7</v>
      </c>
      <c r="Z114" s="245">
        <v>22.9</v>
      </c>
      <c r="AA114" s="245">
        <v>9.5</v>
      </c>
      <c r="AB114" s="245">
        <v>5.8</v>
      </c>
      <c r="AC114" s="246">
        <v>9</v>
      </c>
      <c r="AD114" s="245">
        <v>6.1</v>
      </c>
    </row>
    <row r="115" spans="10:30">
      <c r="J115" s="64">
        <v>45.6</v>
      </c>
      <c r="K115" s="64">
        <v>36.4</v>
      </c>
      <c r="L115" s="64">
        <v>36.4</v>
      </c>
      <c r="M115" s="64">
        <v>35.1</v>
      </c>
      <c r="N115" s="59"/>
      <c r="O115" s="59"/>
      <c r="P115" s="59"/>
      <c r="Q115" s="247"/>
      <c r="R115" s="244" t="s">
        <v>254</v>
      </c>
      <c r="S115" s="245">
        <v>41.2</v>
      </c>
      <c r="T115" s="246">
        <v>32</v>
      </c>
      <c r="U115" s="245">
        <v>32.5</v>
      </c>
      <c r="V115" s="245">
        <v>28.3</v>
      </c>
      <c r="W115" s="245">
        <v>31.4</v>
      </c>
      <c r="X115" s="245">
        <v>25.8</v>
      </c>
      <c r="Y115" s="245">
        <v>23.4</v>
      </c>
      <c r="Z115" s="245">
        <v>22.2</v>
      </c>
      <c r="AA115" s="245">
        <v>9.8000000000000007</v>
      </c>
      <c r="AB115" s="245">
        <v>6.2</v>
      </c>
      <c r="AC115" s="245">
        <v>9.1</v>
      </c>
      <c r="AD115" s="245">
        <v>6.1</v>
      </c>
    </row>
    <row r="116" spans="10:30">
      <c r="Q116" s="247"/>
      <c r="R116" s="244" t="s">
        <v>255</v>
      </c>
      <c r="S116" s="245">
        <v>37.700000000000003</v>
      </c>
      <c r="T116" s="245">
        <v>29.3</v>
      </c>
      <c r="U116" s="245">
        <v>29.3</v>
      </c>
      <c r="V116" s="245">
        <v>25.8</v>
      </c>
      <c r="W116" s="245">
        <v>29.4</v>
      </c>
      <c r="X116" s="245">
        <v>24.5</v>
      </c>
      <c r="Y116" s="245">
        <v>21.5</v>
      </c>
      <c r="Z116" s="245">
        <v>20.8</v>
      </c>
      <c r="AA116" s="245">
        <v>8.3000000000000007</v>
      </c>
      <c r="AB116" s="245">
        <v>4.8</v>
      </c>
      <c r="AC116" s="245">
        <v>7.8</v>
      </c>
      <c r="AD116" s="246">
        <v>5</v>
      </c>
    </row>
    <row r="117" spans="10:30">
      <c r="Q117" s="247"/>
      <c r="R117" s="244" t="s">
        <v>263</v>
      </c>
      <c r="S117" s="245">
        <v>41.9</v>
      </c>
      <c r="T117" s="245">
        <v>33.4</v>
      </c>
      <c r="U117" s="245">
        <v>31.4</v>
      </c>
      <c r="V117" s="245">
        <v>30.4</v>
      </c>
      <c r="W117" s="245">
        <v>32.5</v>
      </c>
      <c r="X117" s="245">
        <v>28.2</v>
      </c>
      <c r="Y117" s="245">
        <v>23.3</v>
      </c>
      <c r="Z117" s="246">
        <v>25</v>
      </c>
      <c r="AA117" s="245">
        <v>9.4</v>
      </c>
      <c r="AB117" s="245">
        <v>5.2</v>
      </c>
      <c r="AC117" s="246">
        <v>8</v>
      </c>
      <c r="AD117" s="245">
        <v>5.4</v>
      </c>
    </row>
    <row r="118" spans="10:30">
      <c r="Q118" s="247"/>
      <c r="R118" s="244" t="s">
        <v>585</v>
      </c>
      <c r="S118" s="246">
        <v>49</v>
      </c>
      <c r="T118" s="245">
        <v>40.1</v>
      </c>
      <c r="U118" s="245">
        <v>38.200000000000003</v>
      </c>
      <c r="V118" s="245">
        <v>38.700000000000003</v>
      </c>
      <c r="W118" s="245">
        <v>37.6</v>
      </c>
      <c r="X118" s="245">
        <v>33.9</v>
      </c>
      <c r="Y118" s="245">
        <v>28.7</v>
      </c>
      <c r="Z118" s="246">
        <v>32</v>
      </c>
      <c r="AA118" s="245">
        <v>11.3</v>
      </c>
      <c r="AB118" s="245">
        <v>6.2</v>
      </c>
      <c r="AC118" s="245">
        <v>9.5</v>
      </c>
      <c r="AD118" s="245">
        <v>6.6</v>
      </c>
    </row>
    <row r="121" spans="10:30">
      <c r="Z121" s="57"/>
      <c r="AD121" s="57"/>
    </row>
    <row r="122" spans="10:30">
      <c r="Z122" s="57"/>
      <c r="AD122" s="57"/>
    </row>
    <row r="123" spans="10:30">
      <c r="Z123" s="57"/>
      <c r="AD123" s="57"/>
    </row>
    <row r="124" spans="10:30">
      <c r="Z124" s="57"/>
      <c r="AD124" s="57"/>
    </row>
    <row r="125" spans="10:30">
      <c r="Z125" s="57"/>
      <c r="AD125" s="57"/>
    </row>
    <row r="126" spans="10:30">
      <c r="R126" s="248"/>
      <c r="Z126" s="57"/>
    </row>
    <row r="127" spans="10:30">
      <c r="R127" s="248"/>
    </row>
    <row r="149" spans="16:19">
      <c r="P149" s="57"/>
      <c r="Q149" s="57"/>
      <c r="R149" s="57"/>
      <c r="S149" s="57"/>
    </row>
    <row r="150" spans="16:19">
      <c r="P150" s="57"/>
      <c r="Q150" s="57"/>
      <c r="R150" s="57"/>
      <c r="S150" s="57"/>
    </row>
    <row r="151" spans="16:19">
      <c r="P151" s="57"/>
      <c r="Q151" s="57"/>
      <c r="R151" s="57"/>
      <c r="S151" s="57"/>
    </row>
    <row r="153" spans="16:19">
      <c r="P153" s="57"/>
      <c r="Q153" s="57"/>
      <c r="R153" s="57"/>
      <c r="S153" s="57"/>
    </row>
    <row r="154" spans="16:19">
      <c r="P154" s="57"/>
      <c r="Q154" s="57"/>
      <c r="R154" s="57"/>
      <c r="S154" s="57"/>
    </row>
    <row r="155" spans="16:19">
      <c r="P155" s="57"/>
      <c r="Q155" s="57"/>
      <c r="R155" s="57"/>
      <c r="S155" s="57"/>
    </row>
    <row r="195" spans="2:2">
      <c r="B195" s="53" t="s">
        <v>16</v>
      </c>
    </row>
  </sheetData>
  <mergeCells count="3">
    <mergeCell ref="S61:V61"/>
    <mergeCell ref="W61:Z61"/>
    <mergeCell ref="AA61:AD61"/>
  </mergeCells>
  <phoneticPr fontId="1" type="noConversion"/>
  <hyperlinks>
    <hyperlink ref="I22" r:id="rId1" xr:uid="{00000000-0004-0000-0100-000000000000}"/>
    <hyperlink ref="A1" location="INDICE!A1" display="Torna all'indice" xr:uid="{00000000-0004-0000-0100-000001000000}"/>
  </hyperlinks>
  <pageMargins left="0.7" right="0.7" top="0.75" bottom="0.75" header="0.3" footer="0.3"/>
  <pageSetup paperSize="9" orientation="portrait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Y39"/>
  <sheetViews>
    <sheetView workbookViewId="0"/>
  </sheetViews>
  <sheetFormatPr baseColWidth="10" defaultColWidth="8.83203125" defaultRowHeight="13"/>
  <cols>
    <col min="1" max="1" width="5.33203125" style="107" customWidth="1"/>
    <col min="2" max="6" width="8.83203125" style="107" customWidth="1"/>
    <col min="7" max="10" width="12.6640625" style="107" customWidth="1"/>
    <col min="11" max="11" width="8.83203125" style="269" customWidth="1"/>
    <col min="12" max="12" width="8.83203125" style="107" customWidth="1"/>
    <col min="13" max="16384" width="8.83203125" style="107"/>
  </cols>
  <sheetData>
    <row r="1" spans="1:25">
      <c r="A1" s="52" t="s">
        <v>986</v>
      </c>
    </row>
    <row r="3" spans="1:25">
      <c r="B3" s="110" t="s">
        <v>940</v>
      </c>
    </row>
    <row r="4" spans="1:25">
      <c r="C4" s="107" t="s">
        <v>519</v>
      </c>
      <c r="G4" s="107" t="s">
        <v>520</v>
      </c>
    </row>
    <row r="5" spans="1:25" ht="14">
      <c r="C5" s="270" t="s">
        <v>406</v>
      </c>
      <c r="D5" s="107" t="s">
        <v>8</v>
      </c>
      <c r="E5" s="270" t="s">
        <v>407</v>
      </c>
      <c r="F5" s="270" t="s">
        <v>408</v>
      </c>
      <c r="G5" s="107" t="s">
        <v>6</v>
      </c>
      <c r="H5" s="270" t="s">
        <v>390</v>
      </c>
      <c r="I5" s="107" t="s">
        <v>5</v>
      </c>
      <c r="J5" s="107" t="s">
        <v>7</v>
      </c>
      <c r="K5" s="271" t="s">
        <v>4</v>
      </c>
      <c r="M5" s="270"/>
      <c r="N5" s="270"/>
      <c r="O5" s="270"/>
      <c r="P5" s="270"/>
      <c r="Q5" s="270"/>
      <c r="R5" s="270"/>
      <c r="S5" s="270"/>
      <c r="T5" s="270"/>
      <c r="U5" s="270"/>
      <c r="V5" s="270"/>
      <c r="W5" s="270"/>
      <c r="X5" s="270"/>
      <c r="Y5" s="270"/>
    </row>
    <row r="6" spans="1:25">
      <c r="B6" s="107" t="s">
        <v>227</v>
      </c>
      <c r="C6" s="272">
        <v>2.2430289066000002</v>
      </c>
      <c r="D6" s="272">
        <v>11.3562118795</v>
      </c>
      <c r="E6" s="272">
        <v>8.9756806004000005</v>
      </c>
      <c r="F6" s="272">
        <v>11.8347370362</v>
      </c>
      <c r="G6" s="272">
        <v>6.2472870682000003</v>
      </c>
      <c r="H6" s="272">
        <v>0.51830762730000002</v>
      </c>
      <c r="I6" s="272">
        <v>4.7045775236000003</v>
      </c>
      <c r="J6" s="272">
        <v>1.7122412291</v>
      </c>
      <c r="K6" s="273">
        <v>5.0475544418</v>
      </c>
    </row>
    <row r="7" spans="1:25">
      <c r="B7" s="107" t="s">
        <v>228</v>
      </c>
      <c r="C7" s="272">
        <v>2.4259186427000001</v>
      </c>
      <c r="D7" s="272">
        <v>10.0617254235</v>
      </c>
      <c r="E7" s="272">
        <v>9.5791050869000003</v>
      </c>
      <c r="F7" s="272">
        <v>12.289648209299999</v>
      </c>
      <c r="G7" s="272">
        <v>5.8762368552000002</v>
      </c>
      <c r="H7" s="272">
        <v>0.57040184199999999</v>
      </c>
      <c r="I7" s="272">
        <v>4.4747971091999998</v>
      </c>
      <c r="J7" s="272">
        <v>1.7101740399000001</v>
      </c>
      <c r="K7" s="273">
        <v>4.8013205915999997</v>
      </c>
    </row>
    <row r="8" spans="1:25">
      <c r="B8" s="107" t="s">
        <v>229</v>
      </c>
      <c r="C8" s="272">
        <v>2.8003523339999998</v>
      </c>
      <c r="D8" s="272">
        <v>9.8724980468000005</v>
      </c>
      <c r="E8" s="272">
        <v>9.1937951241999993</v>
      </c>
      <c r="F8" s="272">
        <v>11.863347403800001</v>
      </c>
      <c r="G8" s="272">
        <v>5.8147705746999998</v>
      </c>
      <c r="H8" s="272">
        <v>0.57906100549999995</v>
      </c>
      <c r="I8" s="272">
        <v>4.4285491905000001</v>
      </c>
      <c r="J8" s="272">
        <v>1.7736442954</v>
      </c>
      <c r="K8" s="273">
        <v>4.7421879114000003</v>
      </c>
    </row>
    <row r="9" spans="1:25">
      <c r="B9" s="107" t="s">
        <v>230</v>
      </c>
      <c r="C9" s="272">
        <v>2.8742192902000001</v>
      </c>
      <c r="D9" s="272">
        <v>10.113311296299999</v>
      </c>
      <c r="E9" s="272">
        <v>8.5603747479999992</v>
      </c>
      <c r="F9" s="272">
        <v>11.296408189399999</v>
      </c>
      <c r="G9" s="272">
        <v>5.8329187589</v>
      </c>
      <c r="H9" s="272">
        <v>0.59172830259999998</v>
      </c>
      <c r="I9" s="272">
        <v>4.5160286771999996</v>
      </c>
      <c r="J9" s="272">
        <v>1.8904967967999999</v>
      </c>
      <c r="K9" s="273">
        <v>4.5972353599</v>
      </c>
    </row>
    <row r="10" spans="1:25">
      <c r="B10" s="107" t="s">
        <v>231</v>
      </c>
      <c r="C10" s="272">
        <v>2.7914874914999999</v>
      </c>
      <c r="D10" s="272">
        <v>9.6825503197000007</v>
      </c>
      <c r="E10" s="272">
        <v>7.5941662452000003</v>
      </c>
      <c r="F10" s="272">
        <v>11.551847497500001</v>
      </c>
      <c r="G10" s="272">
        <v>5.6460499446999997</v>
      </c>
      <c r="H10" s="272">
        <v>0.61180864729999995</v>
      </c>
      <c r="I10" s="272">
        <v>4.6625758281999996</v>
      </c>
      <c r="J10" s="272">
        <v>1.9792061763</v>
      </c>
      <c r="K10" s="273">
        <v>4.7710913746000001</v>
      </c>
    </row>
    <row r="11" spans="1:25">
      <c r="B11" s="107" t="s">
        <v>232</v>
      </c>
      <c r="C11" s="272">
        <v>3.2642908567000002</v>
      </c>
      <c r="D11" s="272">
        <v>9.1596904159000001</v>
      </c>
      <c r="E11" s="272">
        <v>7.5174122603000004</v>
      </c>
      <c r="F11" s="272">
        <v>12.307379432499999</v>
      </c>
      <c r="G11" s="272">
        <v>5.3956732056999996</v>
      </c>
      <c r="H11" s="272">
        <v>0.62517298759999995</v>
      </c>
      <c r="I11" s="272">
        <v>4.2933017966999998</v>
      </c>
      <c r="J11" s="272">
        <v>1.799452746</v>
      </c>
      <c r="K11" s="273">
        <v>5.0076835789</v>
      </c>
    </row>
    <row r="12" spans="1:25">
      <c r="B12" s="107" t="s">
        <v>233</v>
      </c>
      <c r="C12" s="272">
        <v>3.3342057923000001</v>
      </c>
      <c r="D12" s="272">
        <v>9.8589927309000007</v>
      </c>
      <c r="E12" s="272">
        <v>7.0406675885999999</v>
      </c>
      <c r="F12" s="272">
        <v>12.3801845865</v>
      </c>
      <c r="G12" s="272">
        <v>5.8191611729000003</v>
      </c>
      <c r="H12" s="272">
        <v>0.60685115329999995</v>
      </c>
      <c r="I12" s="272">
        <v>4.4610608512000001</v>
      </c>
      <c r="J12" s="272">
        <v>2.030258946</v>
      </c>
      <c r="K12" s="273">
        <v>4.9671012818999998</v>
      </c>
    </row>
    <row r="13" spans="1:25">
      <c r="B13" s="107" t="s">
        <v>234</v>
      </c>
      <c r="C13" s="272">
        <v>3.4060308646999999</v>
      </c>
      <c r="D13" s="272">
        <v>9.5061729635999992</v>
      </c>
      <c r="E13" s="272">
        <v>7.3273756724999997</v>
      </c>
      <c r="F13" s="272">
        <v>12.157666341100001</v>
      </c>
      <c r="G13" s="272">
        <v>5.6879207693999998</v>
      </c>
      <c r="H13" s="272">
        <v>0.62320452390000003</v>
      </c>
      <c r="I13" s="272">
        <v>4.1160064147000002</v>
      </c>
      <c r="J13" s="272">
        <v>1.8264692061000001</v>
      </c>
      <c r="K13" s="273">
        <v>4.7600303291000001</v>
      </c>
    </row>
    <row r="14" spans="1:25">
      <c r="B14" s="107" t="s">
        <v>235</v>
      </c>
      <c r="C14" s="272">
        <v>3.8620377175999998</v>
      </c>
      <c r="D14" s="272">
        <v>8.5305871889000002</v>
      </c>
      <c r="E14" s="272">
        <v>7.4279171193</v>
      </c>
      <c r="F14" s="272">
        <v>12.1178188387</v>
      </c>
      <c r="G14" s="272">
        <v>5.0646319414000001</v>
      </c>
      <c r="H14" s="272">
        <v>0.65677562089999997</v>
      </c>
      <c r="I14" s="272">
        <v>3.7274364440999999</v>
      </c>
      <c r="J14" s="272">
        <v>1.7816960706</v>
      </c>
      <c r="K14" s="273">
        <v>4.4124715366</v>
      </c>
    </row>
    <row r="15" spans="1:25">
      <c r="B15" s="107" t="s">
        <v>236</v>
      </c>
      <c r="C15" s="272">
        <v>4.2951565419</v>
      </c>
      <c r="D15" s="272">
        <v>9.2270708078000006</v>
      </c>
      <c r="E15" s="272">
        <v>6.5129331449999999</v>
      </c>
      <c r="F15" s="272">
        <v>11.7685914012</v>
      </c>
      <c r="G15" s="272">
        <v>5.2197453931000002</v>
      </c>
      <c r="H15" s="272">
        <v>0.69990109960000002</v>
      </c>
      <c r="I15" s="272">
        <v>3.9463681787999998</v>
      </c>
      <c r="J15" s="272">
        <v>1.8830311185999999</v>
      </c>
      <c r="K15" s="273">
        <v>4.4019662824000001</v>
      </c>
    </row>
    <row r="16" spans="1:25">
      <c r="B16" s="107" t="s">
        <v>237</v>
      </c>
      <c r="C16" s="272">
        <v>5.0092036201000001</v>
      </c>
      <c r="D16" s="272">
        <v>9.4743843975999997</v>
      </c>
      <c r="E16" s="272">
        <v>6.4112132451999999</v>
      </c>
      <c r="F16" s="272">
        <v>10.663196282099999</v>
      </c>
      <c r="G16" s="272">
        <v>5.1034076514000004</v>
      </c>
      <c r="H16" s="272">
        <v>0.75769750950000003</v>
      </c>
      <c r="I16" s="272">
        <v>3.9142807186000002</v>
      </c>
      <c r="J16" s="272">
        <v>1.9336629058000001</v>
      </c>
      <c r="K16" s="273">
        <v>4.3107241787000001</v>
      </c>
    </row>
    <row r="17" spans="2:13">
      <c r="B17" s="107" t="s">
        <v>238</v>
      </c>
      <c r="C17" s="272">
        <v>5.7736364636999999</v>
      </c>
      <c r="D17" s="272">
        <v>9.9017752706</v>
      </c>
      <c r="E17" s="272">
        <v>6.2161702021999998</v>
      </c>
      <c r="F17" s="272">
        <v>9.5488290875999997</v>
      </c>
      <c r="G17" s="272">
        <v>5.1651019286000004</v>
      </c>
      <c r="H17" s="272">
        <v>0.7768338615</v>
      </c>
      <c r="I17" s="272">
        <v>3.9437031844999999</v>
      </c>
      <c r="J17" s="272">
        <v>2.0572246757000001</v>
      </c>
      <c r="K17" s="273">
        <v>4.0266242366</v>
      </c>
    </row>
    <row r="18" spans="2:13">
      <c r="B18" s="107" t="s">
        <v>239</v>
      </c>
      <c r="C18" s="272">
        <v>6.4324286382000002</v>
      </c>
      <c r="D18" s="272">
        <v>9.8643621771000003</v>
      </c>
      <c r="E18" s="272">
        <v>6.13265569</v>
      </c>
      <c r="F18" s="272">
        <v>8.8343091091999995</v>
      </c>
      <c r="G18" s="272">
        <v>4.9014177989999999</v>
      </c>
      <c r="H18" s="272">
        <v>0.83097091599999995</v>
      </c>
      <c r="I18" s="272">
        <v>3.8354564832000002</v>
      </c>
      <c r="J18" s="272">
        <v>1.9798700972000001</v>
      </c>
      <c r="K18" s="273">
        <v>3.7672830345000001</v>
      </c>
    </row>
    <row r="19" spans="2:13">
      <c r="B19" s="107" t="s">
        <v>240</v>
      </c>
      <c r="C19" s="272">
        <v>7.2548056361000004</v>
      </c>
      <c r="D19" s="272">
        <v>9.2443968991999999</v>
      </c>
      <c r="E19" s="272">
        <v>5.6646280647999996</v>
      </c>
      <c r="F19" s="272">
        <v>8.5794986990000002</v>
      </c>
      <c r="G19" s="272">
        <v>4.4124503238999999</v>
      </c>
      <c r="H19" s="272">
        <v>0.94847676729999997</v>
      </c>
      <c r="I19" s="272">
        <v>3.5527413121999998</v>
      </c>
      <c r="J19" s="272">
        <v>1.8342312047</v>
      </c>
      <c r="K19" s="273">
        <v>3.6607328796999998</v>
      </c>
    </row>
    <row r="20" spans="2:13">
      <c r="B20" s="107" t="s">
        <v>241</v>
      </c>
      <c r="C20" s="272">
        <v>7.9896992742000004</v>
      </c>
      <c r="D20" s="272">
        <v>9.1368828783999998</v>
      </c>
      <c r="E20" s="272">
        <v>5.3325655840000001</v>
      </c>
      <c r="F20" s="272">
        <v>8.4596015546000007</v>
      </c>
      <c r="G20" s="272">
        <v>4.0886737586999997</v>
      </c>
      <c r="H20" s="272">
        <v>1.004364281</v>
      </c>
      <c r="I20" s="272">
        <v>3.4373390159000001</v>
      </c>
      <c r="J20" s="272">
        <v>1.7622003485</v>
      </c>
      <c r="K20" s="273">
        <v>3.6993646624999998</v>
      </c>
      <c r="M20" s="107" t="s">
        <v>878</v>
      </c>
    </row>
    <row r="21" spans="2:13">
      <c r="B21" s="107" t="s">
        <v>242</v>
      </c>
      <c r="C21" s="272">
        <v>8.7044175070000005</v>
      </c>
      <c r="D21" s="272">
        <v>9.4230339087000008</v>
      </c>
      <c r="E21" s="272">
        <v>5.0946537669999996</v>
      </c>
      <c r="F21" s="272">
        <v>8.1890731636999998</v>
      </c>
      <c r="G21" s="272">
        <v>3.9912103726999999</v>
      </c>
      <c r="H21" s="272">
        <v>1.0709465533</v>
      </c>
      <c r="I21" s="272">
        <v>3.5652097512999998</v>
      </c>
      <c r="J21" s="272">
        <v>1.8065425800999999</v>
      </c>
      <c r="K21" s="273">
        <v>3.1316441086000002</v>
      </c>
      <c r="M21" s="107" t="s">
        <v>366</v>
      </c>
    </row>
    <row r="22" spans="2:13">
      <c r="B22" s="107" t="s">
        <v>243</v>
      </c>
      <c r="C22" s="272">
        <v>8.8600018262999995</v>
      </c>
      <c r="D22" s="272">
        <v>8.9558565291000001</v>
      </c>
      <c r="E22" s="272">
        <v>4.8391326379999997</v>
      </c>
      <c r="F22" s="272">
        <v>7.9728764110999997</v>
      </c>
      <c r="G22" s="272">
        <v>3.8162545110999999</v>
      </c>
      <c r="H22" s="272">
        <v>1.2065335426999999</v>
      </c>
      <c r="I22" s="272">
        <v>3.3611321725000001</v>
      </c>
      <c r="J22" s="272">
        <v>1.7432323058000001</v>
      </c>
      <c r="K22" s="273">
        <v>2.8472622165999999</v>
      </c>
    </row>
    <row r="23" spans="2:13">
      <c r="B23" s="107" t="s">
        <v>244</v>
      </c>
      <c r="C23" s="272">
        <v>9.5689087718000003</v>
      </c>
      <c r="D23" s="272">
        <v>8.9193236437000003</v>
      </c>
      <c r="E23" s="272">
        <v>4.6244915893999998</v>
      </c>
      <c r="F23" s="272">
        <v>8.4096855941000008</v>
      </c>
      <c r="G23" s="272">
        <v>3.8605029775999999</v>
      </c>
      <c r="H23" s="272">
        <v>1.3132328122000001</v>
      </c>
      <c r="I23" s="272">
        <v>3.240376344</v>
      </c>
      <c r="J23" s="272">
        <v>1.8103851372999999</v>
      </c>
      <c r="K23" s="273">
        <v>2.8261526689999998</v>
      </c>
    </row>
    <row r="24" spans="2:13">
      <c r="B24" s="107" t="s">
        <v>245</v>
      </c>
      <c r="C24" s="272">
        <v>10.313972269700001</v>
      </c>
      <c r="D24" s="272">
        <v>8.2297393202000002</v>
      </c>
      <c r="E24" s="272">
        <v>5.0321063722000003</v>
      </c>
      <c r="F24" s="272">
        <v>8.3576793194000008</v>
      </c>
      <c r="G24" s="272">
        <v>3.4239296618999999</v>
      </c>
      <c r="H24" s="272">
        <v>1.4796869872</v>
      </c>
      <c r="I24" s="272">
        <v>2.9240617423000002</v>
      </c>
      <c r="J24" s="272">
        <v>1.6631591042</v>
      </c>
      <c r="K24" s="273">
        <v>2.7191751095000001</v>
      </c>
    </row>
    <row r="25" spans="2:13">
      <c r="B25" s="107" t="s">
        <v>246</v>
      </c>
      <c r="C25" s="272">
        <v>10.353849843300001</v>
      </c>
      <c r="D25" s="272">
        <v>8.0391762040000003</v>
      </c>
      <c r="E25" s="272">
        <v>4.4896788549000002</v>
      </c>
      <c r="F25" s="272">
        <v>8.0856610046000004</v>
      </c>
      <c r="G25" s="272">
        <v>3.2531875931999998</v>
      </c>
      <c r="H25" s="272">
        <v>1.6520587410000001</v>
      </c>
      <c r="I25" s="272">
        <v>2.8538711467</v>
      </c>
      <c r="J25" s="272">
        <v>1.6719409037999999</v>
      </c>
      <c r="K25" s="273">
        <v>2.7628541584000001</v>
      </c>
    </row>
    <row r="26" spans="2:13">
      <c r="B26" s="107" t="s">
        <v>247</v>
      </c>
      <c r="C26" s="272">
        <v>11.0716269255</v>
      </c>
      <c r="D26" s="272">
        <v>7.5718704978</v>
      </c>
      <c r="E26" s="272">
        <v>4.3156059894999999</v>
      </c>
      <c r="F26" s="272">
        <v>8.3532630487000006</v>
      </c>
      <c r="G26" s="272">
        <v>3.0734045313</v>
      </c>
      <c r="H26" s="272">
        <v>1.6041141376000001</v>
      </c>
      <c r="I26" s="272">
        <v>2.7091497434999998</v>
      </c>
      <c r="J26" s="272">
        <v>1.5955866166999999</v>
      </c>
      <c r="K26" s="273">
        <v>2.5550542100999998</v>
      </c>
    </row>
    <row r="27" spans="2:13">
      <c r="B27" s="107" t="s">
        <v>248</v>
      </c>
      <c r="C27" s="272">
        <v>11.661648211199999</v>
      </c>
      <c r="D27" s="272">
        <v>7.6279713564999998</v>
      </c>
      <c r="E27" s="272">
        <v>3.7725417228000002</v>
      </c>
      <c r="F27" s="272">
        <v>8.3388931744000008</v>
      </c>
      <c r="G27" s="272">
        <v>3.0663671048999999</v>
      </c>
      <c r="H27" s="272">
        <v>1.6621255198</v>
      </c>
      <c r="I27" s="272">
        <v>2.7351861485</v>
      </c>
      <c r="J27" s="272">
        <v>1.6771678216000001</v>
      </c>
      <c r="K27" s="273">
        <v>2.8507055349999999</v>
      </c>
    </row>
    <row r="28" spans="2:13">
      <c r="B28" s="107" t="s">
        <v>249</v>
      </c>
      <c r="C28" s="272">
        <v>12.3280681892</v>
      </c>
      <c r="D28" s="272">
        <v>7.8644167842000003</v>
      </c>
      <c r="E28" s="272">
        <v>3.6327084235</v>
      </c>
      <c r="F28" s="272">
        <v>8.5292607567999994</v>
      </c>
      <c r="G28" s="272">
        <v>3.0600129069999999</v>
      </c>
      <c r="H28" s="272">
        <v>1.6984167614000001</v>
      </c>
      <c r="I28" s="272">
        <v>2.7884507730000001</v>
      </c>
      <c r="J28" s="272">
        <v>1.7080959098999999</v>
      </c>
      <c r="K28" s="273">
        <v>2.6884091846999998</v>
      </c>
    </row>
    <row r="29" spans="2:13">
      <c r="B29" s="107" t="s">
        <v>250</v>
      </c>
      <c r="C29" s="272">
        <v>13.733403021100001</v>
      </c>
      <c r="D29" s="272">
        <v>8.0112504276000003</v>
      </c>
      <c r="E29" s="272">
        <v>3.7749802833000001</v>
      </c>
      <c r="F29" s="272">
        <v>9.0766307645000008</v>
      </c>
      <c r="G29" s="272">
        <v>3.0582061999999999</v>
      </c>
      <c r="H29" s="272">
        <v>1.6186214110999999</v>
      </c>
      <c r="I29" s="272">
        <v>2.7605495896000001</v>
      </c>
      <c r="J29" s="272">
        <v>1.7051384758999999</v>
      </c>
      <c r="K29" s="273">
        <v>2.8140719386000002</v>
      </c>
    </row>
    <row r="30" spans="2:13">
      <c r="B30" s="107" t="s">
        <v>251</v>
      </c>
      <c r="C30" s="272">
        <v>13.080864098099999</v>
      </c>
      <c r="D30" s="272">
        <v>8.3210599599999995</v>
      </c>
      <c r="E30" s="272">
        <v>4.0225563397000004</v>
      </c>
      <c r="F30" s="272">
        <v>9.0485241318000007</v>
      </c>
      <c r="G30" s="272">
        <v>3.1253597587000002</v>
      </c>
      <c r="H30" s="272">
        <v>1.6496889178</v>
      </c>
      <c r="I30" s="272">
        <v>2.8793957632999998</v>
      </c>
      <c r="J30" s="272">
        <v>1.8083280210999999</v>
      </c>
      <c r="K30" s="273">
        <v>2.5621025099999999</v>
      </c>
    </row>
    <row r="31" spans="2:13">
      <c r="B31" s="107" t="s">
        <v>252</v>
      </c>
      <c r="C31" s="272">
        <v>12.757794007799999</v>
      </c>
      <c r="D31" s="272">
        <v>8.1630117137999996</v>
      </c>
      <c r="E31" s="272">
        <v>3.936269888</v>
      </c>
      <c r="F31" s="272">
        <v>8.7158712869000006</v>
      </c>
      <c r="G31" s="272">
        <v>3.0173149070999998</v>
      </c>
      <c r="H31" s="272">
        <v>1.6867330138000001</v>
      </c>
      <c r="I31" s="272">
        <v>2.8601628700999999</v>
      </c>
      <c r="J31" s="272">
        <v>1.8011004649</v>
      </c>
      <c r="K31" s="273">
        <v>2.4857638585999999</v>
      </c>
    </row>
    <row r="32" spans="2:13">
      <c r="B32" s="107" t="s">
        <v>253</v>
      </c>
      <c r="C32" s="272">
        <v>12.720100265599999</v>
      </c>
      <c r="D32" s="272">
        <v>7.9825692706</v>
      </c>
      <c r="E32" s="272">
        <v>3.7757970751999999</v>
      </c>
      <c r="F32" s="272">
        <v>8.5117079883999995</v>
      </c>
      <c r="G32" s="272">
        <v>2.9782183500000001</v>
      </c>
      <c r="H32" s="272">
        <v>1.6613269004</v>
      </c>
      <c r="I32" s="272">
        <v>2.8109723188000002</v>
      </c>
      <c r="J32" s="272">
        <v>1.7737384891000001</v>
      </c>
      <c r="K32" s="273">
        <v>2.4882661540000002</v>
      </c>
    </row>
    <row r="33" spans="2:12">
      <c r="B33" s="107" t="s">
        <v>254</v>
      </c>
      <c r="C33" s="272">
        <v>13.145172778899999</v>
      </c>
      <c r="D33" s="272">
        <v>7.8331299583999998</v>
      </c>
      <c r="E33" s="272">
        <v>3.7107115214999999</v>
      </c>
      <c r="F33" s="272">
        <v>8.6417305575000007</v>
      </c>
      <c r="G33" s="272">
        <v>3.0027507452000002</v>
      </c>
      <c r="H33" s="272">
        <v>1.7057706441</v>
      </c>
      <c r="I33" s="272">
        <v>2.8279708099</v>
      </c>
      <c r="J33" s="272">
        <v>1.7566694783000001</v>
      </c>
      <c r="K33" s="273">
        <v>2.4193732717</v>
      </c>
    </row>
    <row r="34" spans="2:12">
      <c r="B34" s="107" t="s">
        <v>255</v>
      </c>
      <c r="C34" s="272">
        <v>14.6752990088</v>
      </c>
      <c r="D34" s="272">
        <v>7.8337688740999996</v>
      </c>
      <c r="E34" s="272">
        <v>3.6338690427000002</v>
      </c>
      <c r="F34" s="272">
        <v>8.0740295399999997</v>
      </c>
      <c r="G34" s="272">
        <v>2.7687355766000001</v>
      </c>
      <c r="H34" s="272">
        <v>1.566208544</v>
      </c>
      <c r="I34" s="272">
        <v>2.8319449471999998</v>
      </c>
      <c r="J34" s="272">
        <v>1.7469967365000001</v>
      </c>
      <c r="K34" s="273">
        <v>2.2638286367</v>
      </c>
    </row>
    <row r="35" spans="2:12">
      <c r="B35" s="107" t="s">
        <v>263</v>
      </c>
      <c r="C35" s="272">
        <v>15.029420872999999</v>
      </c>
      <c r="D35" s="272">
        <v>7.3252193654999997</v>
      </c>
      <c r="E35" s="272">
        <v>3.3836112082000001</v>
      </c>
      <c r="F35" s="272">
        <v>7.8513515467000001</v>
      </c>
      <c r="G35" s="272">
        <v>2.6182540978</v>
      </c>
      <c r="H35" s="272">
        <v>1.7697228528</v>
      </c>
      <c r="I35" s="272">
        <v>2.7552683527999999</v>
      </c>
      <c r="J35" s="272">
        <v>1.7005474409000001</v>
      </c>
      <c r="K35" s="273">
        <v>2.1057540428000001</v>
      </c>
    </row>
    <row r="36" spans="2:12">
      <c r="B36" s="107" t="s">
        <v>585</v>
      </c>
      <c r="C36" s="272">
        <v>14.4294757045</v>
      </c>
      <c r="D36" s="272">
        <v>6.6472879952000001</v>
      </c>
      <c r="E36" s="272">
        <v>2.9991241795999999</v>
      </c>
      <c r="F36" s="272">
        <v>8.2907875669000006</v>
      </c>
      <c r="G36" s="272">
        <v>2.4807360903000002</v>
      </c>
      <c r="H36" s="272">
        <v>1.8208743705999999</v>
      </c>
      <c r="I36" s="272">
        <v>2.6377661955999998</v>
      </c>
      <c r="J36" s="272">
        <v>1.6798679162000001</v>
      </c>
      <c r="K36" s="273">
        <v>2.1258526219</v>
      </c>
    </row>
    <row r="38" spans="2:12">
      <c r="B38" s="107" t="s">
        <v>877</v>
      </c>
    </row>
    <row r="39" spans="2:12">
      <c r="B39" s="109" t="s">
        <v>226</v>
      </c>
      <c r="C39" s="274">
        <v>2.0447730260000001</v>
      </c>
      <c r="D39" s="274">
        <v>11.454908915300001</v>
      </c>
      <c r="E39" s="274">
        <v>8.9511922564000006</v>
      </c>
      <c r="F39" s="274">
        <v>11.9919639583</v>
      </c>
      <c r="G39" s="274">
        <v>6.1898529635999999</v>
      </c>
      <c r="H39" s="274">
        <v>0.50406455949999995</v>
      </c>
      <c r="I39" s="274">
        <v>4.8187659692000002</v>
      </c>
      <c r="J39" s="274">
        <v>1.6668980607999999</v>
      </c>
      <c r="K39" s="273">
        <v>5.2688946995999997</v>
      </c>
      <c r="L39" s="109"/>
    </row>
  </sheetData>
  <phoneticPr fontId="1" type="noConversion"/>
  <hyperlinks>
    <hyperlink ref="A1" location="INDICE!A1" display="Torna all'indice" xr:uid="{00000000-0004-0000-1300-000000000000}"/>
  </hyperlinks>
  <pageMargins left="0.7" right="0.7" top="0.75" bottom="0.75" header="0.3" footer="0.3"/>
  <pageSetup paperSize="9" orientation="portrait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J43"/>
  <sheetViews>
    <sheetView workbookViewId="0"/>
  </sheetViews>
  <sheetFormatPr baseColWidth="10" defaultColWidth="8.83203125" defaultRowHeight="13"/>
  <cols>
    <col min="1" max="1" width="5.33203125" style="107" customWidth="1"/>
    <col min="2" max="2" width="32" style="107" customWidth="1"/>
    <col min="3" max="34" width="6.33203125" style="107" customWidth="1"/>
    <col min="35" max="35" width="8.83203125" style="107" customWidth="1"/>
    <col min="36" max="16384" width="8.83203125" style="107"/>
  </cols>
  <sheetData>
    <row r="1" spans="1:34">
      <c r="A1" s="52" t="s">
        <v>986</v>
      </c>
    </row>
    <row r="3" spans="1:34">
      <c r="B3" s="110" t="s">
        <v>879</v>
      </c>
    </row>
    <row r="4" spans="1:34">
      <c r="C4" s="107">
        <v>1991</v>
      </c>
      <c r="D4" s="107">
        <v>1992</v>
      </c>
      <c r="E4" s="107">
        <v>1993</v>
      </c>
      <c r="F4" s="107">
        <v>1994</v>
      </c>
      <c r="G4" s="107">
        <v>1995</v>
      </c>
      <c r="H4" s="107">
        <v>1996</v>
      </c>
      <c r="I4" s="107">
        <v>1997</v>
      </c>
      <c r="J4" s="107">
        <v>1998</v>
      </c>
      <c r="K4" s="107">
        <v>1999</v>
      </c>
      <c r="L4" s="107">
        <v>2000</v>
      </c>
      <c r="M4" s="107">
        <v>2001</v>
      </c>
      <c r="N4" s="107">
        <v>2002</v>
      </c>
      <c r="O4" s="107">
        <v>2003</v>
      </c>
      <c r="P4" s="107">
        <v>2004</v>
      </c>
      <c r="Q4" s="107">
        <v>2005</v>
      </c>
      <c r="R4" s="107">
        <v>2006</v>
      </c>
      <c r="S4" s="107">
        <v>2007</v>
      </c>
      <c r="T4" s="107">
        <v>2008</v>
      </c>
      <c r="U4" s="107">
        <v>2009</v>
      </c>
      <c r="V4" s="107">
        <v>2010</v>
      </c>
      <c r="W4" s="107">
        <v>2011</v>
      </c>
      <c r="X4" s="107">
        <v>2012</v>
      </c>
      <c r="Y4" s="107">
        <v>2013</v>
      </c>
      <c r="Z4" s="107">
        <v>2014</v>
      </c>
      <c r="AA4" s="107">
        <v>2015</v>
      </c>
      <c r="AB4" s="107">
        <v>2016</v>
      </c>
      <c r="AC4" s="107">
        <v>2017</v>
      </c>
      <c r="AD4" s="107">
        <v>2018</v>
      </c>
      <c r="AE4" s="107">
        <v>2019</v>
      </c>
      <c r="AF4" s="107">
        <v>2020</v>
      </c>
      <c r="AG4" s="107">
        <v>2021</v>
      </c>
      <c r="AH4" s="107">
        <v>2022</v>
      </c>
    </row>
    <row r="5" spans="1:34">
      <c r="B5" s="107" t="s">
        <v>6</v>
      </c>
      <c r="C5" s="200">
        <v>100</v>
      </c>
      <c r="D5" s="200">
        <v>104.10724472333099</v>
      </c>
      <c r="E5" s="200">
        <v>105.70450656018301</v>
      </c>
      <c r="F5" s="200">
        <v>115.402167712493</v>
      </c>
      <c r="G5" s="200">
        <v>130.80433542498599</v>
      </c>
      <c r="H5" s="200">
        <v>136.67997718197401</v>
      </c>
      <c r="I5" s="200">
        <v>151.96805476326301</v>
      </c>
      <c r="J5" s="200">
        <v>163.14888762122101</v>
      </c>
      <c r="K5" s="200">
        <v>174.21563034797501</v>
      </c>
      <c r="L5" s="200">
        <v>202.33884768967499</v>
      </c>
      <c r="M5" s="200">
        <v>205.98973188819201</v>
      </c>
      <c r="N5" s="200">
        <v>200.11409013120399</v>
      </c>
      <c r="O5" s="200">
        <v>197.71819737592699</v>
      </c>
      <c r="P5" s="200">
        <v>207.358813462635</v>
      </c>
      <c r="Q5" s="200">
        <v>212.49286936679999</v>
      </c>
      <c r="R5" s="200">
        <v>225.27096406160899</v>
      </c>
      <c r="S5" s="200">
        <v>232.915002852253</v>
      </c>
      <c r="T5" s="200">
        <v>239.018824871649</v>
      </c>
      <c r="U5" s="200">
        <v>198.51682829435299</v>
      </c>
      <c r="V5" s="200">
        <v>225.38505419281199</v>
      </c>
      <c r="W5" s="200">
        <v>244.43810610382201</v>
      </c>
      <c r="X5" s="200">
        <v>252.48146035367901</v>
      </c>
      <c r="Y5" s="200">
        <v>249.401026811181</v>
      </c>
      <c r="Z5" s="200">
        <v>249.74329720479199</v>
      </c>
      <c r="AA5" s="200">
        <v>260.41072447233302</v>
      </c>
      <c r="AB5" s="200">
        <v>258.47119224187099</v>
      </c>
      <c r="AC5" s="200">
        <v>270.27952082144901</v>
      </c>
      <c r="AD5" s="200">
        <v>281.23217341699899</v>
      </c>
      <c r="AE5" s="200">
        <v>290.87278950370802</v>
      </c>
      <c r="AF5" s="200">
        <v>243.717170564746</v>
      </c>
      <c r="AG5" s="200">
        <v>282.34386765544798</v>
      </c>
      <c r="AH5" s="200">
        <v>334.96001140901302</v>
      </c>
    </row>
    <row r="6" spans="1:34">
      <c r="B6" s="107" t="s">
        <v>8</v>
      </c>
      <c r="C6" s="200">
        <v>100</v>
      </c>
      <c r="D6" s="200">
        <v>102.062807881773</v>
      </c>
      <c r="E6" s="200">
        <v>99.938423645320199</v>
      </c>
      <c r="F6" s="200">
        <v>110.56034482758599</v>
      </c>
      <c r="G6" s="200">
        <v>122.198275862069</v>
      </c>
      <c r="H6" s="200">
        <v>126.139162561576</v>
      </c>
      <c r="I6" s="200">
        <v>139.25492610837401</v>
      </c>
      <c r="J6" s="200">
        <v>149.32266009852199</v>
      </c>
      <c r="K6" s="200">
        <v>157.01970443349799</v>
      </c>
      <c r="L6" s="200">
        <v>183.959359605911</v>
      </c>
      <c r="M6" s="200">
        <v>196.520935960591</v>
      </c>
      <c r="N6" s="200">
        <v>200.52339901477799</v>
      </c>
      <c r="O6" s="200">
        <v>204.556650246305</v>
      </c>
      <c r="P6" s="200">
        <v>225.21551724137899</v>
      </c>
      <c r="Q6" s="200">
        <v>240.270935960591</v>
      </c>
      <c r="R6" s="200">
        <v>271.705665024631</v>
      </c>
      <c r="S6" s="200">
        <v>296.79802955665002</v>
      </c>
      <c r="T6" s="200">
        <v>302.74014778325102</v>
      </c>
      <c r="U6" s="200">
        <v>247.229064039409</v>
      </c>
      <c r="V6" s="200">
        <v>292.36453201970397</v>
      </c>
      <c r="W6" s="200">
        <v>326.016009852217</v>
      </c>
      <c r="X6" s="200">
        <v>335.74507389162602</v>
      </c>
      <c r="Y6" s="200">
        <v>335.00615763546801</v>
      </c>
      <c r="Z6" s="200">
        <v>346.36699507389199</v>
      </c>
      <c r="AA6" s="200">
        <v>368.16502463054201</v>
      </c>
      <c r="AB6" s="200">
        <v>371.151477832512</v>
      </c>
      <c r="AC6" s="200">
        <v>394.67364532019701</v>
      </c>
      <c r="AD6" s="200">
        <v>406.61945812807897</v>
      </c>
      <c r="AE6" s="200">
        <v>409.60591133004903</v>
      </c>
      <c r="AF6" s="200">
        <v>372.29301108374398</v>
      </c>
      <c r="AG6" s="200">
        <v>426.15286330049298</v>
      </c>
      <c r="AH6" s="200">
        <v>485.23552955665002</v>
      </c>
    </row>
    <row r="7" spans="1:34">
      <c r="B7" s="107" t="s">
        <v>5</v>
      </c>
      <c r="C7" s="200">
        <v>100</v>
      </c>
      <c r="D7" s="200">
        <v>99.853907962016095</v>
      </c>
      <c r="E7" s="200">
        <v>105.040175310446</v>
      </c>
      <c r="F7" s="200">
        <v>116.58144631117599</v>
      </c>
      <c r="G7" s="200">
        <v>130.02191380569801</v>
      </c>
      <c r="H7" s="200">
        <v>144.41197954711501</v>
      </c>
      <c r="I7" s="200">
        <v>154.85756026296599</v>
      </c>
      <c r="J7" s="200">
        <v>160.18991964937899</v>
      </c>
      <c r="K7" s="200">
        <v>161.43170197224299</v>
      </c>
      <c r="L7" s="200">
        <v>190.211833455077</v>
      </c>
      <c r="M7" s="200">
        <v>199.41563184806401</v>
      </c>
      <c r="N7" s="200">
        <v>196.56683710737801</v>
      </c>
      <c r="O7" s="200">
        <v>193.27976625273899</v>
      </c>
      <c r="P7" s="200">
        <v>207.74287801314799</v>
      </c>
      <c r="Q7" s="200">
        <v>219.065010956903</v>
      </c>
      <c r="R7" s="200">
        <v>242.512783053324</v>
      </c>
      <c r="S7" s="200">
        <v>266.39883126369602</v>
      </c>
      <c r="T7" s="200">
        <v>269.539810080351</v>
      </c>
      <c r="U7" s="200">
        <v>213.07523739956201</v>
      </c>
      <c r="V7" s="200">
        <v>246.45726807889</v>
      </c>
      <c r="W7" s="200">
        <v>274.57998539079603</v>
      </c>
      <c r="X7" s="200">
        <v>285.02556610664698</v>
      </c>
      <c r="Y7" s="200">
        <v>285.02556610664698</v>
      </c>
      <c r="Z7" s="200">
        <v>291.38056975894801</v>
      </c>
      <c r="AA7" s="200">
        <v>301.16873630387198</v>
      </c>
      <c r="AB7" s="200">
        <v>304.82103725347002</v>
      </c>
      <c r="AC7" s="200">
        <v>328.04967129291498</v>
      </c>
      <c r="AD7" s="200">
        <v>339.88312636961302</v>
      </c>
      <c r="AE7" s="200">
        <v>350.91307523739999</v>
      </c>
      <c r="AF7" s="200">
        <v>319.004967129291</v>
      </c>
      <c r="AG7" s="200">
        <v>380.40255661066499</v>
      </c>
      <c r="AH7" s="200">
        <v>456.32585829072298</v>
      </c>
    </row>
    <row r="8" spans="1:34">
      <c r="B8" s="107" t="s">
        <v>7</v>
      </c>
      <c r="C8" s="200">
        <v>100</v>
      </c>
      <c r="D8" s="200">
        <v>101.232032854209</v>
      </c>
      <c r="E8" s="200">
        <v>110.06160164271</v>
      </c>
      <c r="F8" s="200">
        <v>126.48870636550301</v>
      </c>
      <c r="G8" s="200">
        <v>152.77207392197101</v>
      </c>
      <c r="H8" s="200">
        <v>172.89527720739201</v>
      </c>
      <c r="I8" s="200">
        <v>182.34086242299799</v>
      </c>
      <c r="J8" s="200">
        <v>205.133470225873</v>
      </c>
      <c r="K8" s="200">
        <v>201.232032854209</v>
      </c>
      <c r="L8" s="200">
        <v>256.26283367556499</v>
      </c>
      <c r="M8" s="200">
        <v>267.55646817248498</v>
      </c>
      <c r="N8" s="200">
        <v>272.89527720739198</v>
      </c>
      <c r="O8" s="200">
        <v>283.36755646817198</v>
      </c>
      <c r="P8" s="200">
        <v>301.43737166324399</v>
      </c>
      <c r="Q8" s="200">
        <v>317.86447638603698</v>
      </c>
      <c r="R8" s="200">
        <v>349.48665297741297</v>
      </c>
      <c r="S8" s="200">
        <v>379.46611909650898</v>
      </c>
      <c r="T8" s="200">
        <v>393.01848049281301</v>
      </c>
      <c r="U8" s="200">
        <v>334.702258726899</v>
      </c>
      <c r="V8" s="200">
        <v>394.04517453798798</v>
      </c>
      <c r="W8" s="200">
        <v>452.15605749486599</v>
      </c>
      <c r="X8" s="200">
        <v>471.86858316221799</v>
      </c>
      <c r="Y8" s="200">
        <v>491.37577002053399</v>
      </c>
      <c r="Z8" s="200">
        <v>501.64271047227902</v>
      </c>
      <c r="AA8" s="200">
        <v>522.79260780287495</v>
      </c>
      <c r="AB8" s="200">
        <v>537.98767967145795</v>
      </c>
      <c r="AC8" s="200">
        <v>581.31416837782297</v>
      </c>
      <c r="AD8" s="200">
        <v>602.66940451745404</v>
      </c>
      <c r="AE8" s="200">
        <v>612.52566735112896</v>
      </c>
      <c r="AF8" s="200">
        <v>553.43121149897297</v>
      </c>
      <c r="AG8" s="200">
        <v>660.030595482546</v>
      </c>
      <c r="AH8" s="200">
        <v>816.53449691991796</v>
      </c>
    </row>
    <row r="9" spans="1:34">
      <c r="B9" s="109" t="s">
        <v>4</v>
      </c>
      <c r="C9" s="201">
        <v>100</v>
      </c>
      <c r="D9" s="201">
        <v>98.0576021433356</v>
      </c>
      <c r="E9" s="201">
        <v>103.081044876088</v>
      </c>
      <c r="F9" s="201">
        <v>114.869390488948</v>
      </c>
      <c r="G9" s="201">
        <v>120.29470864032101</v>
      </c>
      <c r="H9" s="201">
        <v>134.69524447421301</v>
      </c>
      <c r="I9" s="201">
        <v>165.63965170797101</v>
      </c>
      <c r="J9" s="201">
        <v>163.69725385130599</v>
      </c>
      <c r="K9" s="201">
        <v>169.390488948426</v>
      </c>
      <c r="L9" s="201">
        <v>206.36302746148701</v>
      </c>
      <c r="M9" s="201">
        <v>203.95177494976599</v>
      </c>
      <c r="N9" s="201">
        <v>197.92364367046201</v>
      </c>
      <c r="O9" s="201">
        <v>180.84393837910201</v>
      </c>
      <c r="P9" s="201">
        <v>187.073007367716</v>
      </c>
      <c r="Q9" s="201">
        <v>209.979906229069</v>
      </c>
      <c r="R9" s="201">
        <v>240.12056262558599</v>
      </c>
      <c r="S9" s="201">
        <v>216.07501674480901</v>
      </c>
      <c r="T9" s="201">
        <v>215.33824514400499</v>
      </c>
      <c r="U9" s="201">
        <v>170.79705291359701</v>
      </c>
      <c r="V9" s="201">
        <v>209.979906229069</v>
      </c>
      <c r="W9" s="201">
        <v>243.268586738111</v>
      </c>
      <c r="X9" s="201">
        <v>246.34963161420001</v>
      </c>
      <c r="Y9" s="201">
        <v>272.33757535164102</v>
      </c>
      <c r="Z9" s="201">
        <v>254.38713998660401</v>
      </c>
      <c r="AA9" s="201">
        <v>277.42799732083103</v>
      </c>
      <c r="AB9" s="201">
        <v>247.421299397187</v>
      </c>
      <c r="AC9" s="201">
        <v>261.48693904889501</v>
      </c>
      <c r="AD9" s="201">
        <v>275.95445411922299</v>
      </c>
      <c r="AE9" s="201">
        <v>281.17883456128601</v>
      </c>
      <c r="AF9" s="201">
        <v>231.88211654387101</v>
      </c>
      <c r="AG9" s="201">
        <v>260.348292029471</v>
      </c>
      <c r="AH9" s="201">
        <v>336.57066309444099</v>
      </c>
    </row>
    <row r="10" spans="1:34">
      <c r="B10" s="107" t="s">
        <v>833</v>
      </c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  <c r="U10" s="200"/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</row>
    <row r="11" spans="1:34">
      <c r="C11" s="200"/>
      <c r="D11" s="200"/>
      <c r="E11" s="200"/>
      <c r="F11" s="200"/>
      <c r="G11" s="200"/>
      <c r="H11" s="200"/>
      <c r="I11" s="200"/>
      <c r="J11" s="200"/>
      <c r="K11" s="200"/>
      <c r="L11" s="200"/>
      <c r="M11" s="200"/>
      <c r="N11" s="200"/>
      <c r="O11" s="200"/>
      <c r="P11" s="200"/>
      <c r="Q11" s="200"/>
      <c r="R11" s="200"/>
      <c r="S11" s="200"/>
      <c r="T11" s="200"/>
      <c r="U11" s="200"/>
      <c r="V11" s="200"/>
      <c r="W11" s="200"/>
      <c r="X11" s="200"/>
      <c r="Y11" s="200"/>
      <c r="Z11" s="200"/>
      <c r="AA11" s="200"/>
      <c r="AB11" s="200"/>
      <c r="AC11" s="200"/>
      <c r="AD11" s="200"/>
      <c r="AE11" s="200"/>
      <c r="AF11" s="200"/>
      <c r="AG11" s="200"/>
    </row>
    <row r="12" spans="1:34">
      <c r="B12" s="107" t="s">
        <v>35</v>
      </c>
      <c r="C12" s="107" t="s">
        <v>226</v>
      </c>
      <c r="D12" s="107" t="s">
        <v>227</v>
      </c>
      <c r="E12" s="107" t="s">
        <v>228</v>
      </c>
      <c r="F12" s="107" t="s">
        <v>229</v>
      </c>
      <c r="G12" s="107" t="s">
        <v>230</v>
      </c>
      <c r="H12" s="107" t="s">
        <v>231</v>
      </c>
      <c r="I12" s="107" t="s">
        <v>232</v>
      </c>
      <c r="J12" s="107" t="s">
        <v>233</v>
      </c>
      <c r="K12" s="107" t="s">
        <v>234</v>
      </c>
      <c r="L12" s="107" t="s">
        <v>235</v>
      </c>
      <c r="M12" s="107" t="s">
        <v>236</v>
      </c>
      <c r="N12" s="107" t="s">
        <v>237</v>
      </c>
      <c r="O12" s="107" t="s">
        <v>238</v>
      </c>
      <c r="P12" s="107" t="s">
        <v>239</v>
      </c>
      <c r="Q12" s="107" t="s">
        <v>240</v>
      </c>
      <c r="R12" s="107" t="s">
        <v>241</v>
      </c>
      <c r="S12" s="107" t="s">
        <v>242</v>
      </c>
      <c r="T12" s="107" t="s">
        <v>243</v>
      </c>
      <c r="U12" s="107" t="s">
        <v>244</v>
      </c>
      <c r="V12" s="107" t="s">
        <v>245</v>
      </c>
      <c r="W12" s="107" t="s">
        <v>246</v>
      </c>
      <c r="X12" s="107" t="s">
        <v>247</v>
      </c>
      <c r="Y12" s="107" t="s">
        <v>248</v>
      </c>
      <c r="Z12" s="107" t="s">
        <v>249</v>
      </c>
      <c r="AA12" s="107" t="s">
        <v>250</v>
      </c>
      <c r="AB12" s="107" t="s">
        <v>251</v>
      </c>
      <c r="AC12" s="107" t="s">
        <v>252</v>
      </c>
      <c r="AD12" s="107" t="s">
        <v>253</v>
      </c>
      <c r="AE12" s="107" t="s">
        <v>254</v>
      </c>
      <c r="AF12" s="107" t="s">
        <v>255</v>
      </c>
      <c r="AG12" s="107">
        <v>2021</v>
      </c>
      <c r="AH12" s="107">
        <v>2022</v>
      </c>
    </row>
    <row r="13" spans="1:34">
      <c r="B13" s="107" t="s">
        <v>264</v>
      </c>
      <c r="C13" s="117">
        <v>-1.0435301132975601</v>
      </c>
      <c r="D13" s="117">
        <v>-0.69730897662542002</v>
      </c>
      <c r="E13" s="117">
        <v>1.9571192963166599</v>
      </c>
      <c r="F13" s="117">
        <v>2.01059344935683</v>
      </c>
      <c r="G13" s="117">
        <v>2.3488812200823799</v>
      </c>
      <c r="H13" s="117">
        <v>3.3275295028051799</v>
      </c>
      <c r="I13" s="117">
        <v>2.4354647450515401</v>
      </c>
      <c r="J13" s="117">
        <v>2.15072719259586</v>
      </c>
      <c r="K13" s="117">
        <v>1.19128658951668</v>
      </c>
      <c r="L13" s="117">
        <v>0.153040676600884</v>
      </c>
      <c r="M13" s="117">
        <v>0.70546737213403798</v>
      </c>
      <c r="N13" s="117">
        <v>0.58505517292453801</v>
      </c>
      <c r="O13" s="117">
        <v>0.114720011472003</v>
      </c>
      <c r="P13" s="117">
        <v>-8.2627556290025897E-2</v>
      </c>
      <c r="Q13" s="117">
        <v>-0.62935190144616504</v>
      </c>
      <c r="R13" s="117">
        <v>-1.32028080118503</v>
      </c>
      <c r="S13" s="117">
        <v>-0.53257369333663795</v>
      </c>
      <c r="T13" s="117">
        <v>-0.79990230200891599</v>
      </c>
      <c r="U13" s="117">
        <v>-0.37405693273315399</v>
      </c>
      <c r="V13" s="117">
        <v>-1.8618506795755001</v>
      </c>
      <c r="W13" s="117">
        <v>-1.54657933042213</v>
      </c>
      <c r="X13" s="117">
        <v>0.60945579906426905</v>
      </c>
      <c r="Y13" s="117">
        <v>1.8105158730158699</v>
      </c>
      <c r="Z13" s="117">
        <v>2.5808037360206502</v>
      </c>
      <c r="AA13" s="117">
        <v>2.5250694696145999</v>
      </c>
      <c r="AB13" s="117">
        <v>2.9307701379879698</v>
      </c>
      <c r="AC13" s="117">
        <v>2.7409881377404099</v>
      </c>
      <c r="AD13" s="117">
        <v>2.2185841707124299</v>
      </c>
      <c r="AE13" s="117">
        <v>3.12813091394858</v>
      </c>
      <c r="AF13" s="117">
        <v>3.8103251053582201</v>
      </c>
      <c r="AG13" s="117">
        <v>2.2561783296973701</v>
      </c>
      <c r="AH13" s="117">
        <v>-1.60897234443746</v>
      </c>
    </row>
    <row r="14" spans="1:34">
      <c r="B14" s="117" t="s">
        <v>832</v>
      </c>
      <c r="C14" s="117">
        <v>-3.69328174463595</v>
      </c>
      <c r="D14" s="117">
        <v>-2.5311942959001899</v>
      </c>
      <c r="E14" s="117">
        <v>6.5974796145292904</v>
      </c>
      <c r="F14" s="117">
        <v>6.1876247504990003</v>
      </c>
      <c r="G14" s="117">
        <v>6.3003881755747999</v>
      </c>
      <c r="H14" s="117">
        <v>9.5290858725761698</v>
      </c>
      <c r="I14" s="117">
        <v>6.7203624465139704</v>
      </c>
      <c r="J14" s="117">
        <v>5.8908739739256397</v>
      </c>
      <c r="K14" s="117">
        <v>3.2710280373831799</v>
      </c>
      <c r="L14" s="117">
        <v>0.36615918288687199</v>
      </c>
      <c r="M14" s="117">
        <v>1.71385991058122</v>
      </c>
      <c r="N14" s="117">
        <v>1.489722798416</v>
      </c>
      <c r="O14" s="117">
        <v>0.30326004548901098</v>
      </c>
      <c r="P14" s="117">
        <v>-0.210526315789482</v>
      </c>
      <c r="Q14" s="117">
        <v>-1.54300722258699</v>
      </c>
      <c r="R14" s="117">
        <v>-2.9948867786705602</v>
      </c>
      <c r="S14" s="117">
        <v>-1.16531165311653</v>
      </c>
      <c r="T14" s="117">
        <v>-1.7441086406603701</v>
      </c>
      <c r="U14" s="117">
        <v>-1.0011878499915201</v>
      </c>
      <c r="V14" s="117">
        <v>-4.2565266742338199</v>
      </c>
      <c r="W14" s="117">
        <v>-3.2805866460825901</v>
      </c>
      <c r="X14" s="117">
        <v>1.2848799480856601</v>
      </c>
      <c r="Y14" s="117">
        <v>3.8871139510117101</v>
      </c>
      <c r="Z14" s="117">
        <v>5.5570256681661796</v>
      </c>
      <c r="AA14" s="117">
        <v>5.3398058252427196</v>
      </c>
      <c r="AB14" s="117">
        <v>6.3320168174289702</v>
      </c>
      <c r="AC14" s="117">
        <v>5.5960498471667099</v>
      </c>
      <c r="AD14" s="117">
        <v>4.4092898014136699</v>
      </c>
      <c r="AE14" s="117">
        <v>6.2126906920185796</v>
      </c>
      <c r="AF14" s="117">
        <v>7.8121094454444799</v>
      </c>
      <c r="AG14" s="117">
        <v>4.0285015558697204</v>
      </c>
      <c r="AH14" s="117">
        <v>-2.3996227908741399</v>
      </c>
    </row>
    <row r="15" spans="1:34">
      <c r="B15" s="109" t="s">
        <v>101</v>
      </c>
      <c r="C15" s="201">
        <v>136.9</v>
      </c>
      <c r="D15" s="201">
        <v>136.69999999999999</v>
      </c>
      <c r="E15" s="201">
        <v>143.80000000000001</v>
      </c>
      <c r="F15" s="201">
        <v>159.6</v>
      </c>
      <c r="G15" s="201">
        <v>178</v>
      </c>
      <c r="H15" s="201">
        <v>197.7</v>
      </c>
      <c r="I15" s="201">
        <v>212</v>
      </c>
      <c r="J15" s="201">
        <v>219.3</v>
      </c>
      <c r="K15" s="201">
        <v>221</v>
      </c>
      <c r="L15" s="201">
        <v>260.39999999999998</v>
      </c>
      <c r="M15" s="201">
        <v>273</v>
      </c>
      <c r="N15" s="201">
        <v>269.10000000000002</v>
      </c>
      <c r="O15" s="201">
        <v>264.60000000000002</v>
      </c>
      <c r="P15" s="201">
        <v>284.39999999999998</v>
      </c>
      <c r="Q15" s="201">
        <v>299.89999999999998</v>
      </c>
      <c r="R15" s="201">
        <v>332</v>
      </c>
      <c r="S15" s="201">
        <v>364.7</v>
      </c>
      <c r="T15" s="201">
        <v>369</v>
      </c>
      <c r="U15" s="201">
        <v>291.7</v>
      </c>
      <c r="V15" s="201">
        <v>337.4</v>
      </c>
      <c r="W15" s="201">
        <v>375.9</v>
      </c>
      <c r="X15" s="201">
        <v>390.2</v>
      </c>
      <c r="Y15" s="201">
        <v>390.2</v>
      </c>
      <c r="Z15" s="201">
        <v>398.9</v>
      </c>
      <c r="AA15" s="201">
        <v>412.3</v>
      </c>
      <c r="AB15" s="201">
        <v>417.3</v>
      </c>
      <c r="AC15" s="201">
        <v>449.1</v>
      </c>
      <c r="AD15" s="201">
        <v>465.3</v>
      </c>
      <c r="AE15" s="201">
        <v>480.4</v>
      </c>
      <c r="AF15" s="201">
        <v>436.71780000000001</v>
      </c>
      <c r="AG15" s="201">
        <v>520.77110000000005</v>
      </c>
      <c r="AH15" s="201">
        <v>624.71010000000001</v>
      </c>
    </row>
    <row r="16" spans="1:34">
      <c r="B16" s="109" t="s">
        <v>102</v>
      </c>
      <c r="C16" s="201">
        <v>147.4</v>
      </c>
      <c r="D16" s="201">
        <v>143.80000000000001</v>
      </c>
      <c r="E16" s="201">
        <v>126</v>
      </c>
      <c r="F16" s="201">
        <v>141</v>
      </c>
      <c r="G16" s="201">
        <v>156.9</v>
      </c>
      <c r="H16" s="201">
        <v>163.30000000000001</v>
      </c>
      <c r="I16" s="201">
        <v>185.3</v>
      </c>
      <c r="J16" s="201">
        <v>194.9</v>
      </c>
      <c r="K16" s="201">
        <v>207</v>
      </c>
      <c r="L16" s="201">
        <v>258.5</v>
      </c>
      <c r="M16" s="201">
        <v>263.8</v>
      </c>
      <c r="N16" s="201">
        <v>261.2</v>
      </c>
      <c r="O16" s="201">
        <v>263</v>
      </c>
      <c r="P16" s="201">
        <v>285.60000000000002</v>
      </c>
      <c r="Q16" s="201">
        <v>309.3</v>
      </c>
      <c r="R16" s="201">
        <v>352.5</v>
      </c>
      <c r="S16" s="201">
        <v>373.3</v>
      </c>
      <c r="T16" s="201">
        <v>382.1</v>
      </c>
      <c r="U16" s="201">
        <v>297.60000000000002</v>
      </c>
      <c r="V16" s="201">
        <v>367.4</v>
      </c>
      <c r="W16" s="201">
        <v>401.4</v>
      </c>
      <c r="X16" s="201">
        <v>380.3</v>
      </c>
      <c r="Y16" s="201">
        <v>361</v>
      </c>
      <c r="Z16" s="201">
        <v>356.9</v>
      </c>
      <c r="AA16" s="201">
        <v>370.5</v>
      </c>
      <c r="AB16" s="201">
        <v>367.6</v>
      </c>
      <c r="AC16" s="201">
        <v>401.5</v>
      </c>
      <c r="AD16" s="201">
        <v>426</v>
      </c>
      <c r="AE16" s="201">
        <v>424.2</v>
      </c>
      <c r="AF16" s="201">
        <v>373.42829999999998</v>
      </c>
      <c r="AG16" s="201">
        <v>480.43740000000003</v>
      </c>
      <c r="AH16" s="201">
        <v>655.42859999999996</v>
      </c>
    </row>
    <row r="17" spans="2:36">
      <c r="B17" s="109" t="s">
        <v>664</v>
      </c>
      <c r="C17" s="202">
        <v>1006.2</v>
      </c>
      <c r="D17" s="202">
        <v>1018.2</v>
      </c>
      <c r="E17" s="202">
        <v>909.5</v>
      </c>
      <c r="F17" s="202">
        <v>925.1</v>
      </c>
      <c r="G17" s="202">
        <v>898.3</v>
      </c>
      <c r="H17" s="202">
        <v>1033.8</v>
      </c>
      <c r="I17" s="202">
        <v>1096.3</v>
      </c>
      <c r="J17" s="202">
        <v>1134.5</v>
      </c>
      <c r="K17" s="202">
        <v>1175.2</v>
      </c>
      <c r="L17" s="202">
        <v>1241.5</v>
      </c>
      <c r="M17" s="202">
        <v>1304.0999999999999</v>
      </c>
      <c r="N17" s="202">
        <v>1350.3</v>
      </c>
      <c r="O17" s="202">
        <v>1394.7</v>
      </c>
      <c r="P17" s="202">
        <v>1452.3</v>
      </c>
      <c r="Q17" s="202">
        <v>1493.6</v>
      </c>
      <c r="R17" s="202">
        <v>1552.7</v>
      </c>
      <c r="S17" s="202">
        <v>1614.8</v>
      </c>
      <c r="T17" s="202">
        <v>1637.7</v>
      </c>
      <c r="U17" s="202">
        <v>1577.3</v>
      </c>
      <c r="V17" s="202">
        <v>1611.3</v>
      </c>
      <c r="W17" s="202">
        <v>1648.8</v>
      </c>
      <c r="X17" s="202">
        <v>1624.4</v>
      </c>
      <c r="Y17" s="202">
        <v>1612.8</v>
      </c>
      <c r="Z17" s="202">
        <v>1627.4</v>
      </c>
      <c r="AA17" s="202">
        <v>1655.4</v>
      </c>
      <c r="AB17" s="202">
        <v>1695.8</v>
      </c>
      <c r="AC17" s="202">
        <v>1736.6</v>
      </c>
      <c r="AD17" s="202">
        <v>1771.4</v>
      </c>
      <c r="AE17" s="202">
        <v>1796.6</v>
      </c>
      <c r="AF17" s="202">
        <v>1661</v>
      </c>
      <c r="AG17" s="202">
        <v>1787.7</v>
      </c>
      <c r="AH17" s="202">
        <v>1909.2</v>
      </c>
      <c r="AI17" s="203"/>
      <c r="AJ17" s="60">
        <v>2123.4</v>
      </c>
    </row>
    <row r="18" spans="2:36">
      <c r="B18" s="107" t="s">
        <v>834</v>
      </c>
    </row>
    <row r="43" spans="4:4">
      <c r="D43" s="107" t="s">
        <v>1006</v>
      </c>
    </row>
  </sheetData>
  <phoneticPr fontId="1" type="noConversion"/>
  <hyperlinks>
    <hyperlink ref="A1" location="INDICE!A1" display="Torna all'indice" xr:uid="{00000000-0004-0000-1400-000000000000}"/>
  </hyperlinks>
  <pageMargins left="0.7" right="0.7" top="0.75" bottom="0.75" header="0.3" footer="0.3"/>
  <pageSetup paperSize="9" orientation="portrait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J224"/>
  <sheetViews>
    <sheetView showGridLines="0" workbookViewId="0"/>
  </sheetViews>
  <sheetFormatPr baseColWidth="10" defaultColWidth="8.6640625" defaultRowHeight="13"/>
  <cols>
    <col min="1" max="1" width="5.33203125" style="65" customWidth="1"/>
    <col min="2" max="2" width="8.6640625" style="65" customWidth="1"/>
    <col min="3" max="6" width="5.33203125" style="65" customWidth="1"/>
    <col min="7" max="7" width="6.83203125" style="65" customWidth="1"/>
    <col min="8" max="8" width="15.33203125" style="65" customWidth="1"/>
    <col min="9" max="12" width="5.83203125" style="65" customWidth="1"/>
    <col min="13" max="35" width="8.6640625" style="65" customWidth="1"/>
    <col min="36" max="36" width="8.83203125" style="65" customWidth="1"/>
    <col min="37" max="37" width="12.83203125" style="65" customWidth="1"/>
    <col min="38" max="38" width="19.83203125" style="65" customWidth="1"/>
    <col min="39" max="39" width="11" style="65" customWidth="1"/>
    <col min="40" max="40" width="11.33203125" style="65" customWidth="1"/>
    <col min="41" max="41" width="11" style="65" customWidth="1"/>
    <col min="42" max="42" width="8.6640625" style="65" customWidth="1"/>
    <col min="43" max="45" width="11.33203125" style="65" customWidth="1"/>
    <col min="46" max="46" width="11" style="65" customWidth="1"/>
    <col min="47" max="47" width="8.83203125" style="65" customWidth="1"/>
    <col min="48" max="51" width="11" style="65" customWidth="1"/>
    <col min="52" max="52" width="8.83203125" style="65" customWidth="1"/>
    <col min="53" max="56" width="11" style="65" customWidth="1"/>
    <col min="57" max="57" width="8.6640625" style="65" customWidth="1"/>
    <col min="58" max="61" width="8.83203125" style="65" customWidth="1"/>
    <col min="62" max="62" width="8.6640625" style="65" customWidth="1"/>
    <col min="63" max="16384" width="8.6640625" style="65"/>
  </cols>
  <sheetData>
    <row r="1" spans="1:12">
      <c r="A1" s="52" t="s">
        <v>986</v>
      </c>
    </row>
    <row r="3" spans="1:12">
      <c r="B3" s="66" t="s">
        <v>943</v>
      </c>
    </row>
    <row r="4" spans="1:12">
      <c r="B4" s="65" t="s">
        <v>944</v>
      </c>
      <c r="H4" s="65" t="s">
        <v>945</v>
      </c>
    </row>
    <row r="5" spans="1:12">
      <c r="I5" s="65">
        <v>1991</v>
      </c>
      <c r="K5" s="65">
        <v>2021</v>
      </c>
    </row>
    <row r="6" spans="1:12" ht="45">
      <c r="C6" s="185" t="s">
        <v>8</v>
      </c>
      <c r="D6" s="185" t="s">
        <v>7</v>
      </c>
      <c r="E6" s="185" t="s">
        <v>6</v>
      </c>
      <c r="F6" s="185" t="s">
        <v>5</v>
      </c>
      <c r="G6" s="185"/>
      <c r="H6" s="185"/>
      <c r="I6" s="185" t="s">
        <v>5</v>
      </c>
      <c r="J6" s="185" t="s">
        <v>941</v>
      </c>
      <c r="K6" s="185" t="s">
        <v>5</v>
      </c>
      <c r="L6" s="185" t="s">
        <v>941</v>
      </c>
    </row>
    <row r="7" spans="1:12">
      <c r="A7" s="249"/>
      <c r="B7" s="65" t="s">
        <v>348</v>
      </c>
      <c r="C7" s="184">
        <v>9.4360562735348097</v>
      </c>
      <c r="D7" s="184">
        <v>10.3275494642513</v>
      </c>
      <c r="E7" s="184">
        <v>6.9626359250355199</v>
      </c>
      <c r="F7" s="184">
        <v>10.597846744993699</v>
      </c>
      <c r="H7" s="65" t="s">
        <v>414</v>
      </c>
      <c r="I7" s="65">
        <v>18.3</v>
      </c>
      <c r="J7" s="65">
        <v>12.6</v>
      </c>
    </row>
    <row r="8" spans="1:12">
      <c r="B8" s="65" t="s">
        <v>424</v>
      </c>
      <c r="C8" s="184">
        <v>5.3865192147794403</v>
      </c>
      <c r="D8" s="184">
        <v>9.5291022390695304</v>
      </c>
      <c r="E8" s="184">
        <v>7.6098073193066504</v>
      </c>
      <c r="F8" s="184">
        <v>6.2563852614188704</v>
      </c>
      <c r="K8" s="65">
        <v>18.600000000000001</v>
      </c>
      <c r="L8" s="65">
        <v>10.9</v>
      </c>
    </row>
    <row r="9" spans="1:12">
      <c r="B9" s="65" t="s">
        <v>271</v>
      </c>
      <c r="C9" s="184">
        <v>7.70220089942271</v>
      </c>
      <c r="D9" s="184">
        <v>8.4519142465161892</v>
      </c>
      <c r="E9" s="184">
        <v>4.1177573887174699</v>
      </c>
      <c r="F9" s="184">
        <v>5.7640944233872302</v>
      </c>
    </row>
    <row r="10" spans="1:12">
      <c r="B10" s="65" t="s">
        <v>301</v>
      </c>
      <c r="C10" s="184">
        <v>5.0720069456301902</v>
      </c>
      <c r="D10" s="184">
        <v>6.9806192347876097</v>
      </c>
      <c r="E10" s="184">
        <v>3.1882643770165102</v>
      </c>
      <c r="F10" s="184">
        <v>5.7359763050576396</v>
      </c>
      <c r="H10" s="65" t="s">
        <v>942</v>
      </c>
      <c r="I10" s="186">
        <v>18.3</v>
      </c>
      <c r="J10" s="186">
        <v>6.5</v>
      </c>
    </row>
    <row r="11" spans="1:12">
      <c r="B11" s="65" t="s">
        <v>413</v>
      </c>
      <c r="C11" s="184">
        <v>4.6786882503730798</v>
      </c>
      <c r="D11" s="184">
        <v>6.3108939243057103</v>
      </c>
      <c r="E11" s="184">
        <v>2.76477875449996</v>
      </c>
      <c r="F11" s="184">
        <v>5.47852314999031</v>
      </c>
      <c r="K11" s="186">
        <v>10.9</v>
      </c>
      <c r="L11" s="186">
        <v>5.5</v>
      </c>
    </row>
    <row r="12" spans="1:12">
      <c r="B12" s="65" t="s">
        <v>386</v>
      </c>
      <c r="C12" s="184">
        <v>4.8106273524927801</v>
      </c>
      <c r="D12" s="184">
        <v>7.3412921769292296</v>
      </c>
      <c r="E12" s="184">
        <v>3.65107385706367</v>
      </c>
      <c r="F12" s="184">
        <v>5.4475319425291202</v>
      </c>
      <c r="K12" s="186"/>
      <c r="L12" s="186"/>
    </row>
    <row r="13" spans="1:12">
      <c r="B13" s="65" t="s">
        <v>347</v>
      </c>
      <c r="C13" s="184">
        <v>5.7328058433078004</v>
      </c>
      <c r="D13" s="184">
        <v>5.8758452784287298</v>
      </c>
      <c r="E13" s="184">
        <v>3.5419709538278901</v>
      </c>
      <c r="F13" s="184">
        <v>5.2624824413639999</v>
      </c>
      <c r="H13" s="65" t="s">
        <v>413</v>
      </c>
      <c r="I13" s="65">
        <v>8.1999999999999993</v>
      </c>
      <c r="J13" s="65">
        <v>8.4</v>
      </c>
    </row>
    <row r="14" spans="1:12">
      <c r="B14" s="65" t="s">
        <v>425</v>
      </c>
      <c r="C14" s="184">
        <v>5.2222020582145996</v>
      </c>
      <c r="D14" s="184">
        <v>7.1628855448427498</v>
      </c>
      <c r="E14" s="184">
        <v>3.8025446180409901</v>
      </c>
      <c r="F14" s="184">
        <v>4.93174997106345</v>
      </c>
      <c r="K14" s="65">
        <v>10.8</v>
      </c>
      <c r="L14" s="65">
        <v>7.7</v>
      </c>
    </row>
    <row r="15" spans="1:12">
      <c r="B15" s="65" t="s">
        <v>414</v>
      </c>
      <c r="C15" s="184">
        <v>4.2752021331169603</v>
      </c>
      <c r="D15" s="184">
        <v>5.6096940097635697</v>
      </c>
      <c r="E15" s="184">
        <v>3.2776399222497199</v>
      </c>
      <c r="F15" s="184">
        <v>4.59227658057124</v>
      </c>
    </row>
    <row r="16" spans="1:12">
      <c r="B16" s="65" t="s">
        <v>300</v>
      </c>
      <c r="C16" s="184">
        <v>4.9512959489204498</v>
      </c>
      <c r="D16" s="184">
        <v>6.3680624893323499</v>
      </c>
      <c r="E16" s="184">
        <v>3.3386631206293802</v>
      </c>
      <c r="F16" s="184">
        <v>4.5261795366398099</v>
      </c>
      <c r="H16" s="65" t="s">
        <v>301</v>
      </c>
      <c r="I16" s="65">
        <v>7.2</v>
      </c>
      <c r="J16" s="65">
        <v>12</v>
      </c>
    </row>
    <row r="17" spans="1:62">
      <c r="B17" s="65" t="s">
        <v>415</v>
      </c>
      <c r="C17" s="184">
        <v>4.7525541742877504</v>
      </c>
      <c r="D17" s="184">
        <v>5.0321703142136798</v>
      </c>
      <c r="E17" s="184">
        <v>1.9125590523160201</v>
      </c>
      <c r="F17" s="184">
        <v>3.9699289137665699</v>
      </c>
      <c r="K17" s="65">
        <v>10.199999999999999</v>
      </c>
      <c r="L17" s="65">
        <v>12.9</v>
      </c>
    </row>
    <row r="18" spans="1:62">
      <c r="B18" s="65" t="s">
        <v>411</v>
      </c>
      <c r="C18" s="184">
        <v>3.7540791523908799</v>
      </c>
      <c r="D18" s="184">
        <v>4.8756015987520698</v>
      </c>
      <c r="E18" s="184">
        <v>1.9338306068490001</v>
      </c>
      <c r="F18" s="184">
        <v>3.8678284174808102</v>
      </c>
    </row>
    <row r="19" spans="1:62">
      <c r="B19" s="65" t="s">
        <v>384</v>
      </c>
      <c r="C19" s="184">
        <v>5.6930426623058104</v>
      </c>
      <c r="D19" s="184">
        <v>6.2564817619803303</v>
      </c>
      <c r="E19" s="184">
        <v>3.8327847715311898</v>
      </c>
      <c r="F19" s="184">
        <v>3.85385104629836</v>
      </c>
      <c r="H19" s="65" t="s">
        <v>415</v>
      </c>
      <c r="I19" s="65">
        <v>10.1</v>
      </c>
      <c r="J19" s="65">
        <v>21.8</v>
      </c>
    </row>
    <row r="20" spans="1:62">
      <c r="B20" s="65" t="s">
        <v>380</v>
      </c>
      <c r="C20" s="184">
        <v>3.9140709287474502</v>
      </c>
      <c r="D20" s="184">
        <v>5.2791612600340896</v>
      </c>
      <c r="E20" s="184">
        <v>3.7293569371109001</v>
      </c>
      <c r="F20" s="184">
        <v>3.1616651913554299</v>
      </c>
      <c r="K20" s="65">
        <v>8.6</v>
      </c>
      <c r="L20" s="65">
        <v>16.399999999999999</v>
      </c>
    </row>
    <row r="21" spans="1:62">
      <c r="B21" s="65" t="s">
        <v>409</v>
      </c>
      <c r="C21" s="184">
        <v>2.50194653655642</v>
      </c>
      <c r="D21" s="184">
        <v>6.8243426407155203</v>
      </c>
      <c r="E21" s="184">
        <v>3.23964438131605</v>
      </c>
      <c r="F21" s="184">
        <v>2.8375984343874698</v>
      </c>
      <c r="N21" s="65" t="s">
        <v>1007</v>
      </c>
    </row>
    <row r="22" spans="1:62">
      <c r="B22" s="65" t="s">
        <v>412</v>
      </c>
      <c r="C22" s="184">
        <v>3.6258935241508099</v>
      </c>
      <c r="D22" s="184">
        <v>5.6555132773763699</v>
      </c>
      <c r="E22" s="184">
        <v>1.5556589960855001</v>
      </c>
      <c r="F22" s="184">
        <v>2.5523137682794199</v>
      </c>
      <c r="H22" s="65" t="s">
        <v>348</v>
      </c>
      <c r="I22" s="65">
        <v>1.4</v>
      </c>
      <c r="J22" s="65">
        <v>2.9</v>
      </c>
      <c r="N22" s="65" t="s">
        <v>1008</v>
      </c>
    </row>
    <row r="23" spans="1:62">
      <c r="B23" s="65" t="s">
        <v>410</v>
      </c>
      <c r="C23" s="184">
        <v>6.76888428510685</v>
      </c>
      <c r="D23" s="184">
        <v>2.7914367669679598</v>
      </c>
      <c r="E23" s="184">
        <v>5.7029392603620099</v>
      </c>
      <c r="F23" s="184">
        <v>2.3909942089435501</v>
      </c>
      <c r="K23" s="65">
        <v>7.7</v>
      </c>
      <c r="L23" s="65">
        <v>9</v>
      </c>
    </row>
    <row r="24" spans="1:62">
      <c r="A24" s="187"/>
      <c r="B24" s="65" t="s">
        <v>385</v>
      </c>
      <c r="C24" s="184">
        <v>4.3109279164826901</v>
      </c>
      <c r="D24" s="184">
        <v>2.6429007269320701</v>
      </c>
      <c r="E24" s="184">
        <v>0.60117390616105704</v>
      </c>
      <c r="F24" s="184">
        <v>1.85378305240285</v>
      </c>
      <c r="BE24" s="187"/>
      <c r="BF24" s="187"/>
      <c r="BG24" s="187"/>
      <c r="BH24" s="187"/>
      <c r="BI24" s="187"/>
      <c r="BJ24" s="187"/>
    </row>
    <row r="25" spans="1:62">
      <c r="H25" s="65" t="s">
        <v>384</v>
      </c>
      <c r="I25" s="65">
        <v>5.6</v>
      </c>
      <c r="J25" s="65">
        <v>5.4</v>
      </c>
    </row>
    <row r="26" spans="1:62">
      <c r="K26" s="65">
        <v>4.5999999999999996</v>
      </c>
      <c r="L26" s="65">
        <v>6.2</v>
      </c>
      <c r="N26" s="184"/>
      <c r="O26" s="184"/>
      <c r="P26" s="184"/>
    </row>
    <row r="28" spans="1:62">
      <c r="H28" s="65" t="s">
        <v>425</v>
      </c>
      <c r="I28" s="65">
        <v>4.5</v>
      </c>
      <c r="J28" s="65">
        <v>4.8</v>
      </c>
      <c r="O28" s="186"/>
      <c r="P28" s="186"/>
      <c r="Q28" s="186"/>
      <c r="R28" s="186"/>
      <c r="S28" s="186"/>
      <c r="T28" s="186"/>
      <c r="U28" s="186"/>
      <c r="V28" s="186"/>
    </row>
    <row r="29" spans="1:62">
      <c r="K29" s="65">
        <v>5.0999999999999996</v>
      </c>
      <c r="L29" s="65">
        <v>5.5</v>
      </c>
      <c r="O29" s="184"/>
      <c r="P29" s="184"/>
      <c r="Q29" s="184"/>
      <c r="R29" s="184"/>
      <c r="S29" s="184"/>
      <c r="T29" s="184"/>
      <c r="U29" s="184"/>
      <c r="V29" s="184"/>
    </row>
    <row r="30" spans="1:62">
      <c r="G30" s="184"/>
      <c r="O30" s="184"/>
      <c r="P30" s="184"/>
      <c r="Q30" s="184"/>
      <c r="R30" s="184"/>
      <c r="S30" s="184"/>
      <c r="T30" s="184"/>
      <c r="U30" s="184"/>
      <c r="V30" s="184"/>
      <c r="BE30" s="184"/>
      <c r="BH30" s="188"/>
      <c r="BI30" s="188"/>
      <c r="BJ30" s="188"/>
    </row>
    <row r="31" spans="1:62">
      <c r="C31" s="184"/>
      <c r="D31" s="184"/>
      <c r="E31" s="184"/>
      <c r="F31" s="184"/>
      <c r="G31" s="184"/>
      <c r="H31" s="65" t="s">
        <v>347</v>
      </c>
      <c r="I31" s="65">
        <v>2.9</v>
      </c>
      <c r="J31" s="65">
        <v>5.8</v>
      </c>
      <c r="O31" s="184"/>
      <c r="P31" s="184"/>
      <c r="Q31" s="184"/>
      <c r="R31" s="184"/>
      <c r="S31" s="184"/>
      <c r="T31" s="184"/>
      <c r="U31" s="184"/>
      <c r="V31" s="184"/>
      <c r="BE31" s="184"/>
      <c r="BH31" s="189"/>
      <c r="BI31" s="189"/>
      <c r="BJ31" s="189"/>
    </row>
    <row r="32" spans="1:62">
      <c r="C32" s="190"/>
      <c r="D32" s="190"/>
      <c r="E32" s="190"/>
      <c r="F32" s="190"/>
      <c r="G32" s="184"/>
      <c r="K32" s="65">
        <v>3.8</v>
      </c>
      <c r="L32" s="65">
        <v>6.3</v>
      </c>
      <c r="O32" s="184"/>
      <c r="P32" s="184"/>
      <c r="Q32" s="184"/>
      <c r="R32" s="184"/>
      <c r="S32" s="184"/>
      <c r="T32" s="184"/>
      <c r="U32" s="184"/>
      <c r="V32" s="184"/>
      <c r="BE32" s="184"/>
      <c r="BH32" s="184"/>
      <c r="BI32" s="184"/>
      <c r="BJ32" s="184"/>
    </row>
    <row r="33" spans="3:62">
      <c r="C33" s="190"/>
      <c r="D33" s="190"/>
      <c r="E33" s="190"/>
      <c r="F33" s="190"/>
      <c r="G33" s="184"/>
      <c r="O33" s="184"/>
      <c r="P33" s="184"/>
      <c r="Q33" s="184"/>
      <c r="R33" s="184"/>
      <c r="S33" s="184"/>
      <c r="T33" s="184"/>
      <c r="U33" s="184"/>
      <c r="V33" s="184"/>
      <c r="BE33" s="184"/>
      <c r="BH33" s="191"/>
      <c r="BI33" s="191"/>
      <c r="BJ33" s="191"/>
    </row>
    <row r="34" spans="3:62">
      <c r="C34" s="184"/>
      <c r="D34" s="184"/>
      <c r="E34" s="184"/>
      <c r="F34" s="184"/>
      <c r="G34" s="184"/>
      <c r="H34" s="65" t="s">
        <v>271</v>
      </c>
      <c r="I34" s="65">
        <v>2.2000000000000002</v>
      </c>
      <c r="J34" s="65">
        <v>2.4</v>
      </c>
      <c r="O34" s="184"/>
      <c r="P34" s="184"/>
      <c r="Q34" s="184"/>
      <c r="R34" s="184"/>
      <c r="S34" s="184"/>
      <c r="T34" s="184"/>
      <c r="U34" s="184"/>
      <c r="V34" s="184"/>
      <c r="BE34" s="184"/>
      <c r="BI34" s="184"/>
      <c r="BJ34" s="184"/>
    </row>
    <row r="35" spans="3:62">
      <c r="C35" s="190"/>
      <c r="D35" s="190"/>
      <c r="E35" s="190"/>
      <c r="F35" s="190"/>
      <c r="G35" s="184"/>
      <c r="K35" s="65">
        <v>3.2</v>
      </c>
      <c r="L35" s="65">
        <v>4.0999999999999996</v>
      </c>
      <c r="O35" s="184"/>
      <c r="P35" s="184"/>
      <c r="Q35" s="184"/>
      <c r="R35" s="184"/>
      <c r="S35" s="184"/>
      <c r="T35" s="184"/>
      <c r="U35" s="184"/>
      <c r="V35" s="184"/>
      <c r="BE35" s="184"/>
      <c r="BI35" s="184"/>
      <c r="BJ35" s="184"/>
    </row>
    <row r="36" spans="3:62">
      <c r="C36" s="190"/>
      <c r="D36" s="190"/>
      <c r="E36" s="190"/>
      <c r="F36" s="190"/>
      <c r="G36" s="184"/>
      <c r="O36" s="184"/>
      <c r="P36" s="184"/>
      <c r="Q36" s="184"/>
      <c r="R36" s="184"/>
      <c r="S36" s="184"/>
      <c r="T36" s="184"/>
      <c r="U36" s="184"/>
      <c r="V36" s="184"/>
      <c r="BE36" s="184"/>
      <c r="BI36" s="184"/>
      <c r="BJ36" s="184"/>
    </row>
    <row r="37" spans="3:62">
      <c r="C37" s="184"/>
      <c r="D37" s="184"/>
      <c r="E37" s="184"/>
      <c r="F37" s="184"/>
      <c r="G37" s="184"/>
      <c r="H37" s="65" t="s">
        <v>380</v>
      </c>
      <c r="I37" s="65">
        <v>7.3</v>
      </c>
      <c r="J37" s="65">
        <v>3</v>
      </c>
      <c r="O37" s="184"/>
      <c r="P37" s="184"/>
      <c r="Q37" s="184"/>
      <c r="R37" s="184"/>
      <c r="S37" s="184"/>
      <c r="T37" s="184"/>
      <c r="U37" s="184"/>
      <c r="V37" s="184"/>
      <c r="BE37" s="184"/>
      <c r="BI37" s="184"/>
      <c r="BJ37" s="184"/>
    </row>
    <row r="38" spans="3:62">
      <c r="C38" s="190"/>
      <c r="D38" s="190"/>
      <c r="E38" s="190"/>
      <c r="F38" s="190"/>
      <c r="G38" s="184"/>
      <c r="K38" s="65">
        <v>4.9000000000000004</v>
      </c>
      <c r="L38" s="65">
        <v>2.5</v>
      </c>
      <c r="O38" s="184"/>
      <c r="P38" s="184"/>
      <c r="Q38" s="184"/>
      <c r="R38" s="184"/>
      <c r="S38" s="184"/>
      <c r="T38" s="184"/>
      <c r="U38" s="184"/>
      <c r="V38" s="184"/>
      <c r="BE38" s="184"/>
      <c r="BI38" s="184"/>
      <c r="BJ38" s="184"/>
    </row>
    <row r="39" spans="3:62">
      <c r="C39" s="190"/>
      <c r="D39" s="190"/>
      <c r="E39" s="190"/>
      <c r="F39" s="190"/>
      <c r="G39" s="184"/>
      <c r="O39" s="184"/>
      <c r="P39" s="184"/>
      <c r="Q39" s="184"/>
      <c r="R39" s="184"/>
      <c r="S39" s="184"/>
      <c r="T39" s="184"/>
      <c r="U39" s="184"/>
      <c r="V39" s="184"/>
      <c r="BE39" s="184"/>
      <c r="BI39" s="184"/>
      <c r="BJ39" s="184"/>
    </row>
    <row r="40" spans="3:62">
      <c r="C40" s="184"/>
      <c r="D40" s="184"/>
      <c r="E40" s="184"/>
      <c r="F40" s="184"/>
      <c r="G40" s="184"/>
      <c r="H40" s="65" t="s">
        <v>386</v>
      </c>
      <c r="I40" s="65">
        <v>2</v>
      </c>
      <c r="J40" s="65">
        <v>2.4</v>
      </c>
      <c r="O40" s="184"/>
      <c r="P40" s="184"/>
      <c r="Q40" s="184"/>
      <c r="R40" s="184"/>
      <c r="S40" s="184"/>
      <c r="T40" s="184"/>
      <c r="U40" s="184"/>
      <c r="V40" s="184"/>
      <c r="BE40" s="184"/>
      <c r="BI40" s="184"/>
      <c r="BJ40" s="184"/>
    </row>
    <row r="41" spans="3:62">
      <c r="C41" s="190"/>
      <c r="D41" s="190"/>
      <c r="E41" s="190"/>
      <c r="F41" s="190"/>
      <c r="G41" s="184"/>
      <c r="K41" s="65">
        <v>2.4</v>
      </c>
      <c r="L41" s="65">
        <v>2.7</v>
      </c>
      <c r="O41" s="184"/>
      <c r="P41" s="184"/>
      <c r="Q41" s="184"/>
      <c r="R41" s="184"/>
      <c r="S41" s="184"/>
      <c r="T41" s="184"/>
      <c r="U41" s="184"/>
      <c r="V41" s="184"/>
      <c r="BE41" s="184"/>
      <c r="BI41" s="184"/>
      <c r="BJ41" s="184"/>
    </row>
    <row r="42" spans="3:62">
      <c r="C42" s="190"/>
      <c r="D42" s="190"/>
      <c r="E42" s="190"/>
      <c r="F42" s="190"/>
      <c r="G42" s="184"/>
      <c r="O42" s="184"/>
      <c r="P42" s="184"/>
      <c r="Q42" s="184"/>
      <c r="R42" s="184"/>
      <c r="S42" s="184"/>
      <c r="T42" s="184"/>
      <c r="U42" s="184"/>
      <c r="V42" s="184"/>
      <c r="BE42" s="184"/>
      <c r="BI42" s="184"/>
      <c r="BJ42" s="184"/>
    </row>
    <row r="43" spans="3:62">
      <c r="C43" s="184"/>
      <c r="D43" s="184"/>
      <c r="E43" s="184"/>
      <c r="F43" s="184"/>
      <c r="G43" s="184"/>
      <c r="H43" s="65" t="s">
        <v>412</v>
      </c>
      <c r="I43" s="65">
        <v>3.8</v>
      </c>
      <c r="J43" s="65">
        <v>2.2000000000000002</v>
      </c>
      <c r="O43" s="184"/>
      <c r="P43" s="184"/>
      <c r="Q43" s="184"/>
      <c r="R43" s="184"/>
      <c r="S43" s="184"/>
      <c r="T43" s="184"/>
      <c r="U43" s="184"/>
      <c r="V43" s="184"/>
      <c r="BE43" s="184"/>
      <c r="BI43" s="184"/>
      <c r="BJ43" s="184"/>
    </row>
    <row r="44" spans="3:62">
      <c r="C44" s="190"/>
      <c r="D44" s="190"/>
      <c r="E44" s="190"/>
      <c r="F44" s="190"/>
      <c r="G44" s="184"/>
      <c r="K44" s="65">
        <v>2.1</v>
      </c>
      <c r="L44" s="65">
        <v>1.6</v>
      </c>
      <c r="O44" s="184"/>
      <c r="P44" s="184"/>
      <c r="Q44" s="184"/>
      <c r="R44" s="184"/>
      <c r="S44" s="184"/>
      <c r="T44" s="184"/>
      <c r="U44" s="184"/>
      <c r="V44" s="184"/>
      <c r="BE44" s="184"/>
      <c r="BI44" s="184"/>
      <c r="BJ44" s="184"/>
    </row>
    <row r="45" spans="3:62">
      <c r="C45" s="190"/>
      <c r="D45" s="190"/>
      <c r="E45" s="190"/>
      <c r="F45" s="190"/>
      <c r="G45" s="184"/>
      <c r="O45" s="184"/>
      <c r="P45" s="184"/>
      <c r="Q45" s="184"/>
      <c r="R45" s="184"/>
      <c r="S45" s="184"/>
      <c r="T45" s="184"/>
      <c r="U45" s="184"/>
      <c r="V45" s="184"/>
      <c r="BE45" s="184"/>
      <c r="BI45" s="184"/>
      <c r="BJ45" s="184"/>
    </row>
    <row r="46" spans="3:62">
      <c r="C46" s="184"/>
      <c r="D46" s="184"/>
      <c r="E46" s="184"/>
      <c r="F46" s="184"/>
      <c r="G46" s="184"/>
      <c r="H46" s="65" t="s">
        <v>411</v>
      </c>
      <c r="I46" s="65">
        <v>2.5</v>
      </c>
      <c r="J46" s="65">
        <v>3.6</v>
      </c>
      <c r="BE46" s="184"/>
      <c r="BI46" s="184"/>
      <c r="BJ46" s="184"/>
    </row>
    <row r="47" spans="3:62">
      <c r="C47" s="190"/>
      <c r="D47" s="190"/>
      <c r="E47" s="190"/>
      <c r="F47" s="190"/>
      <c r="K47" s="65">
        <v>2.1</v>
      </c>
      <c r="L47" s="65">
        <v>2.4</v>
      </c>
      <c r="BE47" s="184"/>
      <c r="BI47" s="184"/>
      <c r="BJ47" s="184"/>
    </row>
    <row r="48" spans="3:62">
      <c r="C48" s="190"/>
      <c r="D48" s="190"/>
      <c r="E48" s="190"/>
      <c r="F48" s="190"/>
    </row>
    <row r="49" spans="1:62">
      <c r="C49" s="184"/>
      <c r="D49" s="184"/>
      <c r="E49" s="184"/>
      <c r="F49" s="184"/>
      <c r="H49" s="65" t="s">
        <v>385</v>
      </c>
      <c r="I49" s="65">
        <v>3.6</v>
      </c>
      <c r="J49" s="65">
        <v>4.3</v>
      </c>
    </row>
    <row r="50" spans="1:62">
      <c r="C50" s="190"/>
      <c r="D50" s="190"/>
      <c r="E50" s="190"/>
      <c r="F50" s="190"/>
      <c r="K50" s="65">
        <v>1.7</v>
      </c>
      <c r="L50" s="65">
        <v>2.2999999999999998</v>
      </c>
    </row>
    <row r="51" spans="1:62">
      <c r="A51" s="184"/>
      <c r="C51" s="190"/>
      <c r="D51" s="190"/>
      <c r="E51" s="190"/>
      <c r="F51" s="190"/>
      <c r="BF51" s="184"/>
      <c r="BG51" s="184"/>
      <c r="BH51" s="184"/>
      <c r="BI51" s="184"/>
      <c r="BJ51" s="184"/>
    </row>
    <row r="52" spans="1:62">
      <c r="A52" s="184"/>
      <c r="C52" s="184"/>
      <c r="D52" s="184"/>
      <c r="E52" s="184"/>
      <c r="BF52" s="184"/>
      <c r="BG52" s="184"/>
      <c r="BH52" s="184"/>
      <c r="BI52" s="184"/>
      <c r="BJ52" s="184"/>
    </row>
    <row r="53" spans="1:62">
      <c r="A53" s="184"/>
      <c r="C53" s="184"/>
      <c r="D53" s="184"/>
      <c r="E53" s="184"/>
      <c r="BF53" s="184"/>
      <c r="BG53" s="184"/>
      <c r="BH53" s="184"/>
      <c r="BI53" s="184"/>
      <c r="BJ53" s="184"/>
    </row>
    <row r="54" spans="1:62">
      <c r="A54" s="184"/>
      <c r="B54" s="192" t="s">
        <v>741</v>
      </c>
      <c r="C54" s="192"/>
      <c r="D54" s="192"/>
      <c r="E54" s="192"/>
      <c r="F54" s="192"/>
      <c r="G54" s="192"/>
      <c r="H54" s="192"/>
      <c r="I54" s="192"/>
      <c r="J54" s="192"/>
      <c r="K54" s="192"/>
      <c r="L54" s="192"/>
      <c r="M54" s="192"/>
      <c r="N54" s="192"/>
      <c r="O54" s="192"/>
      <c r="P54" s="192"/>
      <c r="Q54" s="192"/>
      <c r="R54" s="192"/>
      <c r="S54" s="192"/>
      <c r="T54" s="192"/>
      <c r="U54" s="192"/>
      <c r="V54" s="192"/>
      <c r="BF54" s="184"/>
      <c r="BG54" s="184"/>
      <c r="BH54" s="184"/>
      <c r="BI54" s="184"/>
      <c r="BJ54" s="184"/>
    </row>
    <row r="55" spans="1:62" ht="37.5" customHeight="1">
      <c r="A55" s="184"/>
      <c r="B55" s="192"/>
      <c r="C55" s="192"/>
      <c r="D55" s="193">
        <v>1991</v>
      </c>
      <c r="E55" s="193"/>
      <c r="F55" s="193"/>
      <c r="G55" s="193"/>
      <c r="H55" s="193"/>
      <c r="I55" s="193">
        <v>2001</v>
      </c>
      <c r="J55" s="193"/>
      <c r="K55" s="193"/>
      <c r="L55" s="193"/>
      <c r="M55" s="193"/>
      <c r="N55" s="193">
        <v>2011</v>
      </c>
      <c r="O55" s="193"/>
      <c r="P55" s="193"/>
      <c r="Q55" s="193"/>
      <c r="R55" s="193"/>
      <c r="S55" s="193">
        <v>2021</v>
      </c>
      <c r="T55" s="192"/>
      <c r="U55" s="192"/>
      <c r="V55" s="192"/>
      <c r="BF55" s="184"/>
      <c r="BG55" s="184"/>
      <c r="BH55" s="184"/>
      <c r="BI55" s="184"/>
      <c r="BJ55" s="184"/>
    </row>
    <row r="56" spans="1:62">
      <c r="A56" s="184"/>
      <c r="B56" s="194" t="s">
        <v>420</v>
      </c>
      <c r="C56" s="192"/>
      <c r="D56" s="192"/>
      <c r="E56" s="192"/>
      <c r="F56" s="192"/>
      <c r="G56" s="192"/>
      <c r="H56" s="192"/>
      <c r="I56" s="192"/>
      <c r="J56" s="192"/>
      <c r="K56" s="192"/>
      <c r="L56" s="192"/>
      <c r="M56" s="192"/>
      <c r="N56" s="192"/>
      <c r="O56" s="192"/>
      <c r="P56" s="192"/>
      <c r="Q56" s="192"/>
      <c r="R56" s="192"/>
      <c r="S56" s="192"/>
      <c r="T56" s="192"/>
      <c r="U56" s="192"/>
      <c r="V56" s="192"/>
      <c r="BF56" s="184"/>
      <c r="BG56" s="184"/>
      <c r="BH56" s="184"/>
      <c r="BI56" s="184"/>
      <c r="BJ56" s="184"/>
    </row>
    <row r="57" spans="1:62">
      <c r="A57" s="184"/>
      <c r="B57" s="194"/>
      <c r="C57" s="192"/>
      <c r="D57" s="195" t="s">
        <v>8</v>
      </c>
      <c r="E57" s="195" t="s">
        <v>7</v>
      </c>
      <c r="F57" s="195" t="s">
        <v>6</v>
      </c>
      <c r="G57" s="195" t="s">
        <v>5</v>
      </c>
      <c r="H57" s="195"/>
      <c r="I57" s="195" t="s">
        <v>8</v>
      </c>
      <c r="J57" s="195" t="s">
        <v>7</v>
      </c>
      <c r="K57" s="195" t="s">
        <v>6</v>
      </c>
      <c r="L57" s="195" t="s">
        <v>5</v>
      </c>
      <c r="M57" s="195"/>
      <c r="N57" s="195" t="s">
        <v>8</v>
      </c>
      <c r="O57" s="195" t="s">
        <v>7</v>
      </c>
      <c r="P57" s="195" t="s">
        <v>6</v>
      </c>
      <c r="Q57" s="195" t="s">
        <v>5</v>
      </c>
      <c r="R57" s="195"/>
      <c r="S57" s="195" t="s">
        <v>8</v>
      </c>
      <c r="T57" s="195" t="s">
        <v>7</v>
      </c>
      <c r="U57" s="195" t="s">
        <v>6</v>
      </c>
      <c r="V57" s="195" t="s">
        <v>5</v>
      </c>
      <c r="BF57" s="184"/>
      <c r="BG57" s="184"/>
      <c r="BH57" s="184"/>
      <c r="BI57" s="184"/>
      <c r="BJ57" s="184"/>
    </row>
    <row r="58" spans="1:62">
      <c r="A58" s="184"/>
      <c r="B58" s="192"/>
      <c r="C58" s="192" t="s">
        <v>301</v>
      </c>
      <c r="D58" s="196">
        <v>5.5644126984459099</v>
      </c>
      <c r="E58" s="196">
        <v>15.9041326867743</v>
      </c>
      <c r="F58" s="196">
        <v>14.6750063689871</v>
      </c>
      <c r="G58" s="196">
        <v>7.2004680677464403</v>
      </c>
      <c r="H58" s="192"/>
      <c r="I58" s="196">
        <v>4.7913538576922097</v>
      </c>
      <c r="J58" s="196">
        <v>15.1717464045332</v>
      </c>
      <c r="K58" s="196">
        <v>10.095841972053</v>
      </c>
      <c r="L58" s="196">
        <v>6.6399513992677504</v>
      </c>
      <c r="M58" s="192"/>
      <c r="N58" s="196">
        <v>5.7030546662021404</v>
      </c>
      <c r="O58" s="196">
        <v>15.156378905283299</v>
      </c>
      <c r="P58" s="196">
        <v>13.1845901637192</v>
      </c>
      <c r="Q58" s="196">
        <v>8.0389786842655298</v>
      </c>
      <c r="R58" s="192"/>
      <c r="S58" s="196">
        <v>5.7596486674688601</v>
      </c>
      <c r="T58" s="196">
        <v>18.894080215335901</v>
      </c>
      <c r="U58" s="196">
        <v>14.047607503223899</v>
      </c>
      <c r="V58" s="196">
        <v>10.169317480907599</v>
      </c>
      <c r="BF58" s="184"/>
      <c r="BG58" s="184"/>
      <c r="BH58" s="184"/>
      <c r="BI58" s="184"/>
      <c r="BJ58" s="184"/>
    </row>
    <row r="59" spans="1:62">
      <c r="A59" s="184"/>
      <c r="B59" s="192"/>
      <c r="C59" s="192" t="s">
        <v>409</v>
      </c>
      <c r="D59" s="196">
        <v>5.7255056709492198</v>
      </c>
      <c r="E59" s="196">
        <v>5.4194759113260602</v>
      </c>
      <c r="F59" s="196">
        <v>5.4998659142456603</v>
      </c>
      <c r="G59" s="196">
        <v>14.413753702346501</v>
      </c>
      <c r="H59" s="192"/>
      <c r="I59" s="196">
        <v>3.4833983335229801</v>
      </c>
      <c r="J59" s="196">
        <v>5.5032032248021201</v>
      </c>
      <c r="K59" s="196">
        <v>4.4656108313483998</v>
      </c>
      <c r="L59" s="196">
        <v>13.186849730854901</v>
      </c>
      <c r="M59" s="192"/>
      <c r="N59" s="196">
        <v>2.7599800089393498</v>
      </c>
      <c r="O59" s="196">
        <v>5.0915513199702502</v>
      </c>
      <c r="P59" s="196">
        <v>4.02386133845381</v>
      </c>
      <c r="Q59" s="196">
        <v>9.42636931800598</v>
      </c>
      <c r="R59" s="192"/>
      <c r="S59" s="196">
        <v>2.81931150807296</v>
      </c>
      <c r="T59" s="196">
        <v>6.1620710734254196</v>
      </c>
      <c r="U59" s="196">
        <v>5.3439444350414202</v>
      </c>
      <c r="V59" s="196">
        <v>8.8426526218277193</v>
      </c>
      <c r="BF59" s="184"/>
      <c r="BG59" s="184"/>
      <c r="BH59" s="184"/>
      <c r="BI59" s="184"/>
      <c r="BJ59" s="184"/>
    </row>
    <row r="60" spans="1:62">
      <c r="A60" s="184"/>
      <c r="B60" s="192"/>
      <c r="C60" s="192" t="s">
        <v>410</v>
      </c>
      <c r="D60" s="196">
        <v>0.33734013931238499</v>
      </c>
      <c r="E60" s="196">
        <v>2.33374736228164</v>
      </c>
      <c r="F60" s="196">
        <v>0.40952967899246601</v>
      </c>
      <c r="G60" s="196">
        <v>3.9225906821740399</v>
      </c>
      <c r="H60" s="192"/>
      <c r="I60" s="196">
        <v>0.24019394976446901</v>
      </c>
      <c r="J60" s="196">
        <v>1.70848946268027</v>
      </c>
      <c r="K60" s="196">
        <v>0.297822532624688</v>
      </c>
      <c r="L60" s="196">
        <v>3.1002476831429</v>
      </c>
      <c r="M60" s="192"/>
      <c r="N60" s="196">
        <v>0.33923961407724301</v>
      </c>
      <c r="O60" s="196">
        <v>1.00074520645885</v>
      </c>
      <c r="P60" s="196">
        <v>0.42955024244718198</v>
      </c>
      <c r="Q60" s="196">
        <v>2.1998815442333202</v>
      </c>
      <c r="R60" s="192"/>
      <c r="S60" s="196">
        <v>0.56464434581898204</v>
      </c>
      <c r="T60" s="196">
        <v>0.83642013019254302</v>
      </c>
      <c r="U60" s="196">
        <v>0.80725757770536199</v>
      </c>
      <c r="V60" s="196">
        <v>2.1119006273041698</v>
      </c>
      <c r="BF60" s="184"/>
      <c r="BG60" s="184"/>
      <c r="BH60" s="184"/>
      <c r="BI60" s="184"/>
      <c r="BJ60" s="184"/>
    </row>
    <row r="61" spans="1:62">
      <c r="A61" s="184"/>
      <c r="B61" s="192"/>
      <c r="C61" s="192" t="s">
        <v>421</v>
      </c>
      <c r="D61" s="196">
        <v>3.1719695153136098</v>
      </c>
      <c r="E61" s="196">
        <v>2.9731398753950802</v>
      </c>
      <c r="F61" s="196">
        <v>2.71175132315159</v>
      </c>
      <c r="G61" s="196">
        <v>7.28452908511328</v>
      </c>
      <c r="H61" s="192"/>
      <c r="I61" s="196">
        <v>2.5082741524732399</v>
      </c>
      <c r="J61" s="196">
        <v>3.0898539021722602</v>
      </c>
      <c r="K61" s="196">
        <v>2.3860748581065301</v>
      </c>
      <c r="L61" s="196">
        <v>7.2152520384198802</v>
      </c>
      <c r="M61" s="192"/>
      <c r="N61" s="196">
        <v>2.6545560191468098</v>
      </c>
      <c r="O61" s="196">
        <v>1.91219622914208</v>
      </c>
      <c r="P61" s="196">
        <v>2.48265649105721</v>
      </c>
      <c r="Q61" s="196">
        <v>4.8215706393989901</v>
      </c>
      <c r="R61" s="192"/>
      <c r="S61" s="196">
        <v>2.3546459025792101</v>
      </c>
      <c r="T61" s="196">
        <v>2.18348581381805</v>
      </c>
      <c r="U61" s="196">
        <v>3.0367935024536798</v>
      </c>
      <c r="V61" s="196">
        <v>4.9113341208698804</v>
      </c>
      <c r="BF61" s="184"/>
      <c r="BG61" s="184"/>
      <c r="BH61" s="184"/>
      <c r="BI61" s="184"/>
      <c r="BJ61" s="184"/>
    </row>
    <row r="62" spans="1:62">
      <c r="A62" s="184"/>
      <c r="B62" s="192"/>
      <c r="C62" s="192" t="s">
        <v>411</v>
      </c>
      <c r="D62" s="196">
        <v>3.6057476399763901</v>
      </c>
      <c r="E62" s="196">
        <v>3.7680641595808799</v>
      </c>
      <c r="F62" s="196">
        <v>3.3666105783841398</v>
      </c>
      <c r="G62" s="196">
        <v>2.4988779402683101</v>
      </c>
      <c r="H62" s="192"/>
      <c r="I62" s="196">
        <v>3.46873387446748</v>
      </c>
      <c r="J62" s="196">
        <v>3.8483785728146902</v>
      </c>
      <c r="K62" s="196">
        <v>2.9178581182523402</v>
      </c>
      <c r="L62" s="196">
        <v>2.72347487962816</v>
      </c>
      <c r="M62" s="192"/>
      <c r="N62" s="196">
        <v>2.8386595840458</v>
      </c>
      <c r="O62" s="196">
        <v>2.88376125156885</v>
      </c>
      <c r="P62" s="196">
        <v>2.4870964883448599</v>
      </c>
      <c r="Q62" s="196">
        <v>2.36155275466079</v>
      </c>
      <c r="R62" s="192"/>
      <c r="S62" s="196">
        <v>2.55573938638948</v>
      </c>
      <c r="T62" s="196">
        <v>2.4661232893099299</v>
      </c>
      <c r="U62" s="196">
        <v>2.2328423943617799</v>
      </c>
      <c r="V62" s="196">
        <v>2.0673989235862602</v>
      </c>
      <c r="BF62" s="184"/>
      <c r="BG62" s="184"/>
      <c r="BH62" s="184"/>
      <c r="BI62" s="184"/>
      <c r="BJ62" s="184"/>
    </row>
    <row r="63" spans="1:62">
      <c r="A63" s="184"/>
      <c r="B63" s="192"/>
      <c r="C63" s="192" t="s">
        <v>412</v>
      </c>
      <c r="D63" s="196">
        <v>1.6343112940762801</v>
      </c>
      <c r="E63" s="196">
        <v>3.1561922641369899</v>
      </c>
      <c r="F63" s="196">
        <v>1.7446771488263799</v>
      </c>
      <c r="G63" s="196">
        <v>3.8052991792495399</v>
      </c>
      <c r="H63" s="192"/>
      <c r="I63" s="196">
        <v>1.2652503291994499</v>
      </c>
      <c r="J63" s="196">
        <v>3.21220986201739</v>
      </c>
      <c r="K63" s="196">
        <v>1.31987104844978</v>
      </c>
      <c r="L63" s="196">
        <v>3.2804495085960501</v>
      </c>
      <c r="M63" s="192"/>
      <c r="N63" s="196">
        <v>1.1376868514909899</v>
      </c>
      <c r="O63" s="196">
        <v>2.1272067915792201</v>
      </c>
      <c r="P63" s="196">
        <v>1.0753608698900301</v>
      </c>
      <c r="Q63" s="196">
        <v>2.2009858766843999</v>
      </c>
      <c r="R63" s="192"/>
      <c r="S63" s="196">
        <v>1.1162186170050601</v>
      </c>
      <c r="T63" s="196">
        <v>2.57982899262832</v>
      </c>
      <c r="U63" s="196">
        <v>1.0350319769666301</v>
      </c>
      <c r="V63" s="196">
        <v>2.14783242037295</v>
      </c>
      <c r="BF63" s="184"/>
      <c r="BG63" s="184"/>
      <c r="BH63" s="184"/>
      <c r="BI63" s="184"/>
      <c r="BJ63" s="184"/>
    </row>
    <row r="64" spans="1:62">
      <c r="A64" s="184"/>
      <c r="B64" s="192"/>
      <c r="C64" s="192" t="s">
        <v>413</v>
      </c>
      <c r="D64" s="196">
        <v>8.4749823674351905</v>
      </c>
      <c r="E64" s="196">
        <v>9.1258584358316099</v>
      </c>
      <c r="F64" s="196">
        <v>7.51984708537376</v>
      </c>
      <c r="G64" s="196">
        <v>8.1906463817783397</v>
      </c>
      <c r="H64" s="192"/>
      <c r="I64" s="196">
        <v>7.1906844225640096</v>
      </c>
      <c r="J64" s="196">
        <v>6.8366402310430701</v>
      </c>
      <c r="K64" s="196">
        <v>5.85070030780608</v>
      </c>
      <c r="L64" s="196">
        <v>7.6523200311263802</v>
      </c>
      <c r="M64" s="192"/>
      <c r="N64" s="196">
        <v>8.3661693880866004</v>
      </c>
      <c r="O64" s="196">
        <v>9.5499924808086298</v>
      </c>
      <c r="P64" s="196">
        <v>7.0607618615726997</v>
      </c>
      <c r="Q64" s="196">
        <v>10.666950998435301</v>
      </c>
      <c r="R64" s="192"/>
      <c r="S64" s="196">
        <v>7.8388578056172902</v>
      </c>
      <c r="T64" s="196">
        <v>8.9798559376428599</v>
      </c>
      <c r="U64" s="196">
        <v>6.3628632790778203</v>
      </c>
      <c r="V64" s="196">
        <v>10.751946041898799</v>
      </c>
      <c r="BF64" s="184"/>
      <c r="BG64" s="184"/>
      <c r="BH64" s="184"/>
      <c r="BI64" s="184"/>
      <c r="BJ64" s="184"/>
    </row>
    <row r="65" spans="1:62">
      <c r="A65" s="184"/>
      <c r="B65" s="192"/>
      <c r="C65" s="192" t="s">
        <v>414</v>
      </c>
      <c r="D65" s="196">
        <v>18.8582817562876</v>
      </c>
      <c r="E65" s="196">
        <v>8.1756278612327993</v>
      </c>
      <c r="F65" s="196">
        <v>10.715322766418501</v>
      </c>
      <c r="G65" s="196">
        <v>18.290739157402498</v>
      </c>
      <c r="H65" s="192"/>
      <c r="I65" s="196">
        <v>16.918545285264599</v>
      </c>
      <c r="J65" s="196">
        <v>7.5328850430734899</v>
      </c>
      <c r="K65" s="196">
        <v>11.058100928276801</v>
      </c>
      <c r="L65" s="196">
        <v>18.838886667162999</v>
      </c>
      <c r="M65" s="192"/>
      <c r="N65" s="196">
        <v>16.9910589948244</v>
      </c>
      <c r="O65" s="196">
        <v>8.1724525609499405</v>
      </c>
      <c r="P65" s="196">
        <v>10.857403555001801</v>
      </c>
      <c r="Q65" s="196">
        <v>19.9301941519706</v>
      </c>
      <c r="R65" s="192"/>
      <c r="S65" s="196">
        <v>15.534567326523</v>
      </c>
      <c r="T65" s="196">
        <v>6.5962512153594304</v>
      </c>
      <c r="U65" s="196">
        <v>10.527111951655399</v>
      </c>
      <c r="V65" s="196">
        <v>18.640923550553399</v>
      </c>
      <c r="BF65" s="184"/>
      <c r="BG65" s="184"/>
      <c r="BH65" s="184"/>
      <c r="BI65" s="184"/>
      <c r="BJ65" s="184"/>
    </row>
    <row r="66" spans="1:62">
      <c r="A66" s="184"/>
      <c r="B66" s="192"/>
      <c r="C66" s="192" t="s">
        <v>415</v>
      </c>
      <c r="D66" s="196">
        <v>18.943612669047901</v>
      </c>
      <c r="E66" s="196">
        <v>24.322372774563501</v>
      </c>
      <c r="F66" s="196">
        <v>22.0221018048906</v>
      </c>
      <c r="G66" s="196">
        <v>10.1199391974618</v>
      </c>
      <c r="H66" s="192"/>
      <c r="I66" s="196">
        <v>22.328872932250199</v>
      </c>
      <c r="J66" s="196">
        <v>24.9328887573175</v>
      </c>
      <c r="K66" s="196">
        <v>25.185093881958601</v>
      </c>
      <c r="L66" s="196">
        <v>9.85552487448434</v>
      </c>
      <c r="M66" s="192"/>
      <c r="N66" s="196">
        <v>20.072895081164901</v>
      </c>
      <c r="O66" s="196">
        <v>20.291594985430599</v>
      </c>
      <c r="P66" s="196">
        <v>17.7148378498472</v>
      </c>
      <c r="Q66" s="196">
        <v>9.0140406614026301</v>
      </c>
      <c r="R66" s="192"/>
      <c r="S66" s="196">
        <v>17.896465586226402</v>
      </c>
      <c r="T66" s="196">
        <v>16.647103113631701</v>
      </c>
      <c r="U66" s="196">
        <v>14.5145912626553</v>
      </c>
      <c r="V66" s="196">
        <v>8.6229923643958095</v>
      </c>
      <c r="BF66" s="184"/>
      <c r="BG66" s="184"/>
      <c r="BH66" s="184"/>
      <c r="BI66" s="184"/>
      <c r="BJ66" s="184"/>
    </row>
    <row r="67" spans="1:62">
      <c r="A67" s="184"/>
      <c r="B67" s="192"/>
      <c r="C67" s="192" t="s">
        <v>386</v>
      </c>
      <c r="D67" s="196">
        <v>3.4298049117177598</v>
      </c>
      <c r="E67" s="196">
        <v>1.10155496693059</v>
      </c>
      <c r="F67" s="196">
        <v>2.5701776275569101</v>
      </c>
      <c r="G67" s="196">
        <v>1.9644004909222199</v>
      </c>
      <c r="H67" s="192"/>
      <c r="I67" s="196">
        <v>3.6454876088764898</v>
      </c>
      <c r="J67" s="196">
        <v>1.2690569428123499</v>
      </c>
      <c r="K67" s="196">
        <v>2.7133993384066799</v>
      </c>
      <c r="L67" s="196">
        <v>2.26061454588225</v>
      </c>
      <c r="M67" s="192"/>
      <c r="N67" s="196">
        <v>3.8022467648534999</v>
      </c>
      <c r="O67" s="196">
        <v>0.87933054762417995</v>
      </c>
      <c r="P67" s="196">
        <v>2.63332596934131</v>
      </c>
      <c r="Q67" s="196">
        <v>2.3510486382740701</v>
      </c>
      <c r="R67" s="192"/>
      <c r="S67" s="196">
        <v>4.28477445844862</v>
      </c>
      <c r="T67" s="196">
        <v>0.95846318140829601</v>
      </c>
      <c r="U67" s="196">
        <v>2.72628217204934</v>
      </c>
      <c r="V67" s="196">
        <v>2.4248560315551102</v>
      </c>
      <c r="BF67" s="184"/>
      <c r="BG67" s="184"/>
      <c r="BH67" s="184"/>
      <c r="BI67" s="184"/>
      <c r="BJ67" s="184"/>
    </row>
    <row r="68" spans="1:62">
      <c r="A68" s="184"/>
      <c r="B68" s="192"/>
      <c r="C68" s="192" t="s">
        <v>384</v>
      </c>
      <c r="D68" s="196">
        <v>7.0689362810767404</v>
      </c>
      <c r="E68" s="196">
        <v>3.9887504933681801</v>
      </c>
      <c r="F68" s="196">
        <v>5.18598102240093</v>
      </c>
      <c r="G68" s="196">
        <v>5.5948556309742701</v>
      </c>
      <c r="H68" s="192"/>
      <c r="I68" s="196">
        <v>8.1547604274048595</v>
      </c>
      <c r="J68" s="196">
        <v>4.7454087507312703</v>
      </c>
      <c r="K68" s="196">
        <v>6.5857029076339799</v>
      </c>
      <c r="L68" s="196">
        <v>5.8696767519494601</v>
      </c>
      <c r="M68" s="192"/>
      <c r="N68" s="196">
        <v>7.5091756153368099</v>
      </c>
      <c r="O68" s="196">
        <v>4.1279865656932397</v>
      </c>
      <c r="P68" s="196">
        <v>6.0092039363730798</v>
      </c>
      <c r="Q68" s="196">
        <v>4.77669492739349</v>
      </c>
      <c r="R68" s="192"/>
      <c r="S68" s="196">
        <v>8.7319634672040607</v>
      </c>
      <c r="T68" s="196">
        <v>3.8651145791530399</v>
      </c>
      <c r="U68" s="196">
        <v>5.9838515890851003</v>
      </c>
      <c r="V68" s="196">
        <v>4.6101465827402102</v>
      </c>
      <c r="BF68" s="184"/>
      <c r="BG68" s="184"/>
      <c r="BH68" s="184"/>
      <c r="BI68" s="184"/>
      <c r="BJ68" s="184"/>
    </row>
    <row r="69" spans="1:62">
      <c r="A69" s="184"/>
      <c r="B69" s="192"/>
      <c r="C69" s="192" t="s">
        <v>385</v>
      </c>
      <c r="D69" s="196">
        <v>4.3147549746575704</v>
      </c>
      <c r="E69" s="196">
        <v>3.6686575834897899</v>
      </c>
      <c r="F69" s="196">
        <v>4.7738654519597903</v>
      </c>
      <c r="G69" s="196">
        <v>3.6027406661413601</v>
      </c>
      <c r="H69" s="192"/>
      <c r="I69" s="196">
        <v>5.9343812630169301</v>
      </c>
      <c r="J69" s="196">
        <v>3.8020239238486999</v>
      </c>
      <c r="K69" s="196">
        <v>6.3042132486868798</v>
      </c>
      <c r="L69" s="196">
        <v>3.1662744221921701</v>
      </c>
      <c r="M69" s="192"/>
      <c r="N69" s="196">
        <v>3.5087926173309301</v>
      </c>
      <c r="O69" s="196">
        <v>1.1581926921502199</v>
      </c>
      <c r="P69" s="196">
        <v>2.4934126808706298</v>
      </c>
      <c r="Q69" s="196">
        <v>1.5694619418796201</v>
      </c>
      <c r="R69" s="192"/>
      <c r="S69" s="196">
        <v>3.5910068303424798</v>
      </c>
      <c r="T69" s="196">
        <v>1.2590333302497001</v>
      </c>
      <c r="U69" s="196">
        <v>2.1334205023364299</v>
      </c>
      <c r="V69" s="196">
        <v>1.6565159232146001</v>
      </c>
      <c r="BF69" s="184"/>
      <c r="BG69" s="184"/>
      <c r="BH69" s="184"/>
      <c r="BI69" s="184"/>
      <c r="BJ69" s="184"/>
    </row>
    <row r="70" spans="1:62">
      <c r="A70" s="184"/>
      <c r="B70" s="192"/>
      <c r="C70" s="192" t="s">
        <v>387</v>
      </c>
      <c r="D70" s="196">
        <v>6.9009647572657196</v>
      </c>
      <c r="E70" s="196">
        <v>4.0727743459496697</v>
      </c>
      <c r="F70" s="196">
        <v>6.3080212072511204</v>
      </c>
      <c r="G70" s="196">
        <v>2.9316435431347498</v>
      </c>
      <c r="H70" s="192"/>
      <c r="I70" s="196">
        <v>5.7309151502560702</v>
      </c>
      <c r="J70" s="196">
        <v>3.8650290925944</v>
      </c>
      <c r="K70" s="196">
        <v>5.7655979872713798</v>
      </c>
      <c r="L70" s="196">
        <v>3.1547480262968999</v>
      </c>
      <c r="M70" s="192"/>
      <c r="N70" s="196">
        <v>5.9670631273467301</v>
      </c>
      <c r="O70" s="196">
        <v>4.3239669868992303</v>
      </c>
      <c r="P70" s="196">
        <v>6.7418800089218696</v>
      </c>
      <c r="Q70" s="196">
        <v>3.4914556676114001</v>
      </c>
      <c r="R70" s="192"/>
      <c r="S70" s="196">
        <v>6.6288051676429003</v>
      </c>
      <c r="T70" s="196">
        <v>5.3525096896154203</v>
      </c>
      <c r="U70" s="196">
        <v>6.9059297481442696</v>
      </c>
      <c r="V70" s="196">
        <v>3.8146213013709298</v>
      </c>
      <c r="BF70" s="184"/>
      <c r="BG70" s="184"/>
      <c r="BH70" s="184"/>
      <c r="BI70" s="184"/>
      <c r="BJ70" s="184"/>
    </row>
    <row r="71" spans="1:62">
      <c r="A71" s="184"/>
      <c r="B71" s="192"/>
      <c r="C71" s="192" t="s">
        <v>388</v>
      </c>
      <c r="D71" s="196">
        <v>2.3876344586329199</v>
      </c>
      <c r="E71" s="196">
        <v>2.4805283845721</v>
      </c>
      <c r="F71" s="196">
        <v>3.9314616462804599</v>
      </c>
      <c r="G71" s="196">
        <v>1.4146505572654799</v>
      </c>
      <c r="H71" s="192"/>
      <c r="I71" s="196">
        <v>4.0738519297778204</v>
      </c>
      <c r="J71" s="196">
        <v>3.63955803370495</v>
      </c>
      <c r="K71" s="196">
        <v>6.4509828856018796</v>
      </c>
      <c r="L71" s="196">
        <v>3.9956815877421601</v>
      </c>
      <c r="M71" s="192"/>
      <c r="N71" s="196">
        <v>5.8686678668399503</v>
      </c>
      <c r="O71" s="196">
        <v>6.0018284607931296</v>
      </c>
      <c r="P71" s="196">
        <v>8.8948979198259295</v>
      </c>
      <c r="Q71" s="196">
        <v>5.0058607309857397</v>
      </c>
      <c r="R71" s="192"/>
      <c r="S71" s="196">
        <v>8.3781221953443801</v>
      </c>
      <c r="T71" s="196">
        <v>7.4255034295082103</v>
      </c>
      <c r="U71" s="196">
        <v>11.056859342621401</v>
      </c>
      <c r="V71" s="196">
        <v>7.69656625640597</v>
      </c>
      <c r="BF71" s="184"/>
      <c r="BG71" s="184"/>
      <c r="BH71" s="184"/>
      <c r="BI71" s="184"/>
      <c r="BJ71" s="184"/>
    </row>
    <row r="72" spans="1:62">
      <c r="A72" s="184"/>
      <c r="B72" s="192"/>
      <c r="C72" s="192" t="s">
        <v>416</v>
      </c>
      <c r="D72" s="196">
        <v>5.4966227126457197</v>
      </c>
      <c r="E72" s="196">
        <v>4.2111312472436104</v>
      </c>
      <c r="F72" s="196">
        <v>4.7197822907292997</v>
      </c>
      <c r="G72" s="196">
        <v>4.5467556188855101</v>
      </c>
      <c r="H72" s="192"/>
      <c r="I72" s="196">
        <v>4.9301001741190396</v>
      </c>
      <c r="J72" s="196">
        <v>5.2950522013806296</v>
      </c>
      <c r="K72" s="196">
        <v>4.2921823421923104</v>
      </c>
      <c r="L72" s="196">
        <v>4.6933838840567201</v>
      </c>
      <c r="M72" s="192"/>
      <c r="N72" s="196">
        <v>5.8800482294360403</v>
      </c>
      <c r="O72" s="196">
        <v>5.3721099033091297</v>
      </c>
      <c r="P72" s="196">
        <v>5.3294468788843403</v>
      </c>
      <c r="Q72" s="196">
        <v>5.1085113698733204</v>
      </c>
      <c r="R72" s="192"/>
      <c r="S72" s="196">
        <v>5.9385900784300603</v>
      </c>
      <c r="T72" s="196">
        <v>5.2649384276938997</v>
      </c>
      <c r="U72" s="196">
        <v>5.3985459205486004</v>
      </c>
      <c r="V72" s="196">
        <v>5.1068931577232304</v>
      </c>
      <c r="BF72" s="184"/>
      <c r="BG72" s="184"/>
      <c r="BH72" s="184"/>
      <c r="BI72" s="184"/>
      <c r="BJ72" s="184"/>
    </row>
    <row r="73" spans="1:62">
      <c r="A73" s="184"/>
      <c r="B73" s="192"/>
      <c r="C73" s="192" t="s">
        <v>271</v>
      </c>
      <c r="D73" s="196">
        <v>1.25347069213123</v>
      </c>
      <c r="E73" s="196">
        <v>3.6207453513602199</v>
      </c>
      <c r="F73" s="196">
        <v>2.3978858238676999</v>
      </c>
      <c r="G73" s="196">
        <v>2.2487615867455002</v>
      </c>
      <c r="H73" s="192"/>
      <c r="I73" s="196">
        <v>1.0342360376641899</v>
      </c>
      <c r="J73" s="196">
        <v>3.2461755738186402</v>
      </c>
      <c r="K73" s="196">
        <v>2.30599567682235</v>
      </c>
      <c r="L73" s="196">
        <v>1.9959233685642399</v>
      </c>
      <c r="M73" s="192"/>
      <c r="N73" s="196">
        <v>2.0800923649236398</v>
      </c>
      <c r="O73" s="196">
        <v>7.3922559752309303</v>
      </c>
      <c r="P73" s="196">
        <v>4.7889589646089101</v>
      </c>
      <c r="Q73" s="196">
        <v>5.1314851130709602</v>
      </c>
      <c r="R73" s="192"/>
      <c r="S73" s="196">
        <v>2.7240643375630502</v>
      </c>
      <c r="T73" s="196">
        <v>6.48003250684586</v>
      </c>
      <c r="U73" s="196">
        <v>3.00391397200571</v>
      </c>
      <c r="V73" s="196">
        <v>3.2013912815469698</v>
      </c>
      <c r="BF73" s="184"/>
      <c r="BG73" s="184"/>
      <c r="BH73" s="184"/>
      <c r="BI73" s="184"/>
      <c r="BJ73" s="184"/>
    </row>
    <row r="74" spans="1:62">
      <c r="A74" s="184"/>
      <c r="B74" s="192"/>
      <c r="C74" s="192" t="s">
        <v>417</v>
      </c>
      <c r="D74" s="196">
        <v>2.8316478369340299</v>
      </c>
      <c r="E74" s="196">
        <v>1.6772465859400201</v>
      </c>
      <c r="F74" s="196">
        <v>1.4481125199293901</v>
      </c>
      <c r="G74" s="196">
        <v>1.96934856063227</v>
      </c>
      <c r="H74" s="192"/>
      <c r="I74" s="196">
        <v>4.3009601974241702</v>
      </c>
      <c r="J74" s="196">
        <v>2.3013997158764798</v>
      </c>
      <c r="K74" s="196">
        <v>2.0049512494428501</v>
      </c>
      <c r="L74" s="196">
        <v>2.3707406006326801</v>
      </c>
      <c r="M74" s="192"/>
      <c r="N74" s="196">
        <v>3.3371591067675301</v>
      </c>
      <c r="O74" s="196">
        <v>3.22324624079753</v>
      </c>
      <c r="P74" s="196">
        <v>3.34711168780803</v>
      </c>
      <c r="Q74" s="196">
        <v>3.9049569818538798</v>
      </c>
      <c r="R74" s="192"/>
      <c r="S74" s="196">
        <v>3.2059510495166501</v>
      </c>
      <c r="T74" s="196">
        <v>4.0378045991775799</v>
      </c>
      <c r="U74" s="196">
        <v>4.8805948404800903</v>
      </c>
      <c r="V74" s="196">
        <v>3.22271131372649</v>
      </c>
      <c r="BF74" s="184"/>
      <c r="BG74" s="184"/>
      <c r="BH74" s="184"/>
      <c r="BI74" s="184"/>
      <c r="BJ74" s="184"/>
    </row>
    <row r="75" spans="1:62">
      <c r="A75" s="184"/>
      <c r="B75" s="192"/>
      <c r="C75" s="192"/>
      <c r="D75" s="196">
        <v>100.000000375906</v>
      </c>
      <c r="E75" s="196">
        <v>100.000000289977</v>
      </c>
      <c r="F75" s="196">
        <v>100.00000025924599</v>
      </c>
      <c r="G75" s="196">
        <v>100.000000048242</v>
      </c>
      <c r="H75" s="192"/>
      <c r="I75" s="196">
        <v>100</v>
      </c>
      <c r="J75" s="196">
        <v>100</v>
      </c>
      <c r="K75" s="196">
        <v>100</v>
      </c>
      <c r="L75" s="196">
        <v>100</v>
      </c>
      <c r="M75" s="196">
        <v>0</v>
      </c>
      <c r="N75" s="196">
        <v>98.816545900813395</v>
      </c>
      <c r="O75" s="196">
        <v>98.664797103689395</v>
      </c>
      <c r="P75" s="196">
        <v>99.554356906968096</v>
      </c>
      <c r="Q75" s="196">
        <v>100</v>
      </c>
      <c r="R75" s="196">
        <v>0</v>
      </c>
      <c r="S75" s="196">
        <v>100</v>
      </c>
      <c r="T75" s="196">
        <v>100</v>
      </c>
      <c r="U75" s="196">
        <v>100</v>
      </c>
      <c r="V75" s="196">
        <v>100</v>
      </c>
      <c r="BF75" s="184"/>
      <c r="BG75" s="184"/>
      <c r="BH75" s="184"/>
      <c r="BI75" s="184"/>
      <c r="BJ75" s="184"/>
    </row>
    <row r="76" spans="1:62">
      <c r="A76" s="184"/>
      <c r="B76" s="192"/>
      <c r="C76" s="192"/>
      <c r="D76" s="192"/>
      <c r="E76" s="192"/>
      <c r="F76" s="192"/>
      <c r="G76" s="192"/>
      <c r="H76" s="192"/>
      <c r="I76" s="192"/>
      <c r="J76" s="192"/>
      <c r="K76" s="192"/>
      <c r="L76" s="192"/>
      <c r="M76" s="192"/>
      <c r="N76" s="192"/>
      <c r="O76" s="192"/>
      <c r="P76" s="192"/>
      <c r="Q76" s="192"/>
      <c r="R76" s="192"/>
      <c r="S76" s="192"/>
      <c r="T76" s="192"/>
      <c r="U76" s="192"/>
      <c r="V76" s="192"/>
      <c r="BF76" s="184"/>
      <c r="BG76" s="184"/>
      <c r="BH76" s="184"/>
      <c r="BI76" s="184"/>
      <c r="BJ76" s="184"/>
    </row>
    <row r="77" spans="1:62">
      <c r="A77" s="184"/>
      <c r="B77" s="194" t="s">
        <v>947</v>
      </c>
      <c r="C77" s="192"/>
      <c r="D77" s="194" t="s">
        <v>422</v>
      </c>
      <c r="E77" s="192"/>
      <c r="F77" s="192"/>
      <c r="G77" s="192"/>
      <c r="H77" s="192"/>
      <c r="I77" s="194" t="s">
        <v>423</v>
      </c>
      <c r="J77" s="192"/>
      <c r="K77" s="192"/>
      <c r="L77" s="192"/>
      <c r="M77" s="192"/>
      <c r="N77" s="192"/>
      <c r="O77" s="192"/>
      <c r="P77" s="192"/>
      <c r="Q77" s="192"/>
      <c r="R77" s="192"/>
      <c r="S77" s="192"/>
      <c r="T77" s="192"/>
      <c r="U77" s="192"/>
      <c r="V77" s="192"/>
      <c r="BF77" s="184"/>
      <c r="BG77" s="184"/>
      <c r="BH77" s="184"/>
      <c r="BI77" s="184"/>
      <c r="BJ77" s="184"/>
    </row>
    <row r="78" spans="1:62">
      <c r="A78" s="184"/>
      <c r="B78" s="194"/>
      <c r="C78" s="192"/>
      <c r="D78" s="195" t="s">
        <v>8</v>
      </c>
      <c r="E78" s="195" t="s">
        <v>7</v>
      </c>
      <c r="F78" s="195" t="s">
        <v>6</v>
      </c>
      <c r="G78" s="195" t="s">
        <v>5</v>
      </c>
      <c r="H78" s="192"/>
      <c r="I78" s="192" t="s">
        <v>8</v>
      </c>
      <c r="J78" s="192" t="s">
        <v>7</v>
      </c>
      <c r="K78" s="192" t="s">
        <v>6</v>
      </c>
      <c r="L78" s="192" t="s">
        <v>5</v>
      </c>
      <c r="M78" s="192"/>
      <c r="N78" s="192" t="s">
        <v>8</v>
      </c>
      <c r="O78" s="192" t="s">
        <v>7</v>
      </c>
      <c r="P78" s="192" t="s">
        <v>6</v>
      </c>
      <c r="Q78" s="192" t="s">
        <v>5</v>
      </c>
      <c r="R78" s="192"/>
      <c r="S78" s="192" t="s">
        <v>8</v>
      </c>
      <c r="T78" s="192" t="s">
        <v>7</v>
      </c>
      <c r="U78" s="192" t="s">
        <v>6</v>
      </c>
      <c r="V78" s="192" t="s">
        <v>5</v>
      </c>
      <c r="BF78" s="184"/>
      <c r="BG78" s="184"/>
      <c r="BH78" s="184"/>
      <c r="BI78" s="184"/>
      <c r="BJ78" s="184"/>
    </row>
    <row r="79" spans="1:62">
      <c r="A79" s="184"/>
      <c r="B79" s="192"/>
      <c r="C79" s="192" t="s">
        <v>301</v>
      </c>
      <c r="D79" s="197">
        <v>5.0720069456301902</v>
      </c>
      <c r="E79" s="197">
        <v>6.9806192347876097</v>
      </c>
      <c r="F79" s="197">
        <v>3.1882643770165102</v>
      </c>
      <c r="G79" s="197">
        <v>5.7359763050576396</v>
      </c>
      <c r="H79" s="192"/>
      <c r="I79" s="196">
        <v>5.4348078848419901</v>
      </c>
      <c r="J79" s="196">
        <v>9.3058361107905405</v>
      </c>
      <c r="K79" s="196">
        <v>3.0039389815136799</v>
      </c>
      <c r="L79" s="196">
        <v>6.28776286144448</v>
      </c>
      <c r="M79" s="192"/>
      <c r="N79" s="196">
        <v>7.0407327162835402</v>
      </c>
      <c r="O79" s="196">
        <v>5.3808520336797496</v>
      </c>
      <c r="P79" s="196">
        <v>4.4787006608822297</v>
      </c>
      <c r="Q79" s="196">
        <v>5.2438337839948197</v>
      </c>
      <c r="R79" s="192"/>
      <c r="S79" s="196">
        <v>2.7845878217341902</v>
      </c>
      <c r="T79" s="196">
        <v>6.2943708930939</v>
      </c>
      <c r="U79" s="196">
        <v>2.0961410503885798</v>
      </c>
      <c r="V79" s="196">
        <v>5.6789313237454397</v>
      </c>
      <c r="BF79" s="184"/>
      <c r="BG79" s="184"/>
      <c r="BH79" s="184"/>
      <c r="BI79" s="184"/>
      <c r="BJ79" s="184"/>
    </row>
    <row r="80" spans="1:62">
      <c r="A80" s="184"/>
      <c r="B80" s="192"/>
      <c r="C80" s="192" t="s">
        <v>409</v>
      </c>
      <c r="D80" s="197">
        <v>2.50194653655642</v>
      </c>
      <c r="E80" s="197">
        <v>6.8243426407155203</v>
      </c>
      <c r="F80" s="197">
        <v>3.23964438131605</v>
      </c>
      <c r="G80" s="197">
        <v>2.8375984343874698</v>
      </c>
      <c r="H80" s="192"/>
      <c r="I80" s="196">
        <v>1.83546452523651</v>
      </c>
      <c r="J80" s="196">
        <v>9.9908651950285705</v>
      </c>
      <c r="K80" s="196">
        <v>4.7249798425882403</v>
      </c>
      <c r="L80" s="196">
        <v>6.2036016320021998</v>
      </c>
      <c r="M80" s="192"/>
      <c r="N80" s="196">
        <v>2.7719091018594</v>
      </c>
      <c r="O80" s="196">
        <v>4.57531349903579</v>
      </c>
      <c r="P80" s="196">
        <v>0.67266543697057701</v>
      </c>
      <c r="Q80" s="196">
        <v>-0.15797018454787301</v>
      </c>
      <c r="R80" s="192"/>
      <c r="S80" s="196">
        <v>2.9017748634685199</v>
      </c>
      <c r="T80" s="196">
        <v>5.9802387537341204</v>
      </c>
      <c r="U80" s="196">
        <v>4.3704718824627298</v>
      </c>
      <c r="V80" s="196">
        <v>2.5659321249904798</v>
      </c>
      <c r="BF80" s="184"/>
      <c r="BG80" s="184"/>
      <c r="BH80" s="184"/>
      <c r="BI80" s="184"/>
      <c r="BJ80" s="184"/>
    </row>
    <row r="81" spans="1:62">
      <c r="A81" s="184"/>
      <c r="B81" s="192"/>
      <c r="C81" s="192" t="s">
        <v>410</v>
      </c>
      <c r="D81" s="197">
        <v>6.76888428510685</v>
      </c>
      <c r="E81" s="197">
        <v>2.7914367669679598</v>
      </c>
      <c r="F81" s="197">
        <v>5.7029392603620099</v>
      </c>
      <c r="G81" s="197">
        <v>2.3909942089435501</v>
      </c>
      <c r="H81" s="192"/>
      <c r="I81" s="196">
        <v>3.4497687306598701</v>
      </c>
      <c r="J81" s="196">
        <v>6.4502384568656099</v>
      </c>
      <c r="K81" s="196">
        <v>3.5773094527874698</v>
      </c>
      <c r="L81" s="196">
        <v>4.6610744485276099</v>
      </c>
      <c r="M81" s="192"/>
      <c r="N81" s="196">
        <v>8.88764224993235</v>
      </c>
      <c r="O81" s="196">
        <v>-9.7388938066478303E-2</v>
      </c>
      <c r="P81" s="196">
        <v>5.5215095566568904</v>
      </c>
      <c r="Q81" s="196">
        <v>-0.231520652580053</v>
      </c>
      <c r="R81" s="192"/>
      <c r="S81" s="196">
        <v>8.0503045049491497</v>
      </c>
      <c r="T81" s="196">
        <v>2.1285889590286802</v>
      </c>
      <c r="U81" s="196">
        <v>8.0576629543114695</v>
      </c>
      <c r="V81" s="196">
        <v>2.8032248303166498</v>
      </c>
      <c r="BF81" s="184"/>
      <c r="BG81" s="184"/>
      <c r="BH81" s="184"/>
      <c r="BI81" s="184"/>
      <c r="BJ81" s="184"/>
    </row>
    <row r="82" spans="1:62">
      <c r="A82" s="184"/>
      <c r="B82" s="192"/>
      <c r="C82" s="192" t="s">
        <v>380</v>
      </c>
      <c r="D82" s="197">
        <v>3.9140709287474502</v>
      </c>
      <c r="E82" s="197">
        <v>5.2791612600340896</v>
      </c>
      <c r="F82" s="197">
        <v>3.7293569371109001</v>
      </c>
      <c r="G82" s="197">
        <v>3.1616651913554299</v>
      </c>
      <c r="H82" s="192"/>
      <c r="I82" s="196">
        <v>4.5405352879709397</v>
      </c>
      <c r="J82" s="196">
        <v>10.2460536614291</v>
      </c>
      <c r="K82" s="196">
        <v>5.57007467109392</v>
      </c>
      <c r="L82" s="196">
        <v>7.0502908068533801</v>
      </c>
      <c r="M82" s="192"/>
      <c r="N82" s="196">
        <v>5.7902963267238299</v>
      </c>
      <c r="O82" s="196">
        <v>0.45352218877141598</v>
      </c>
      <c r="P82" s="196">
        <v>2.1312413879446002</v>
      </c>
      <c r="Q82" s="196">
        <v>-0.82852671354725105</v>
      </c>
      <c r="R82" s="192"/>
      <c r="S82" s="196">
        <v>1.4594547287075701</v>
      </c>
      <c r="T82" s="196">
        <v>5.3656443873384898</v>
      </c>
      <c r="U82" s="196">
        <v>3.5155555197753801</v>
      </c>
      <c r="V82" s="196">
        <v>3.4142566608492202</v>
      </c>
      <c r="BF82" s="184"/>
      <c r="BG82" s="184"/>
      <c r="BH82" s="184"/>
      <c r="BI82" s="184"/>
      <c r="BJ82" s="184"/>
    </row>
    <row r="83" spans="1:62">
      <c r="A83" s="184"/>
      <c r="B83" s="192"/>
      <c r="C83" s="192" t="s">
        <v>411</v>
      </c>
      <c r="D83" s="197">
        <v>3.7540791523908799</v>
      </c>
      <c r="E83" s="197">
        <v>4.8756015987520698</v>
      </c>
      <c r="F83" s="197">
        <v>1.9338306068490001</v>
      </c>
      <c r="G83" s="197">
        <v>3.8678284174808102</v>
      </c>
      <c r="H83" s="192"/>
      <c r="I83" s="196">
        <v>6.6099366005117703</v>
      </c>
      <c r="J83" s="196">
        <v>10.0542306316436</v>
      </c>
      <c r="K83" s="196">
        <v>5.4106610818837302</v>
      </c>
      <c r="L83" s="196">
        <v>8.0788417992238504</v>
      </c>
      <c r="M83" s="192"/>
      <c r="N83" s="196">
        <v>3.1046797727072502</v>
      </c>
      <c r="O83" s="196">
        <v>2.3938491520538498</v>
      </c>
      <c r="P83" s="196">
        <v>0.114780669438153</v>
      </c>
      <c r="Q83" s="196">
        <v>1.7889161832845399</v>
      </c>
      <c r="R83" s="192"/>
      <c r="S83" s="196">
        <v>1.6107081249541899</v>
      </c>
      <c r="T83" s="196">
        <v>2.3629478128697201</v>
      </c>
      <c r="U83" s="196">
        <v>0.36269108623472301</v>
      </c>
      <c r="V83" s="196">
        <v>1.8596039813337599</v>
      </c>
      <c r="BF83" s="184"/>
      <c r="BG83" s="184"/>
      <c r="BH83" s="184"/>
      <c r="BI83" s="184"/>
      <c r="BJ83" s="184"/>
    </row>
    <row r="84" spans="1:62">
      <c r="A84" s="184"/>
      <c r="B84" s="192"/>
      <c r="C84" s="192" t="s">
        <v>412</v>
      </c>
      <c r="D84" s="197">
        <v>3.6258935241508099</v>
      </c>
      <c r="E84" s="197">
        <v>5.6555132773763699</v>
      </c>
      <c r="F84" s="197">
        <v>1.5556589960855001</v>
      </c>
      <c r="G84" s="197">
        <v>2.5523137682794199</v>
      </c>
      <c r="H84" s="192"/>
      <c r="I84" s="196">
        <v>4.31920949520297</v>
      </c>
      <c r="J84" s="196">
        <v>10.015743517226699</v>
      </c>
      <c r="K84" s="196">
        <v>3.98700053430903</v>
      </c>
      <c r="L84" s="196">
        <v>5.5740796166612299</v>
      </c>
      <c r="M84" s="192"/>
      <c r="N84" s="196">
        <v>4.0803568134839097</v>
      </c>
      <c r="O84" s="196">
        <v>1.1361221954758101</v>
      </c>
      <c r="P84" s="196">
        <v>-0.33615765659760199</v>
      </c>
      <c r="Q84" s="196">
        <v>-0.78862877136524101</v>
      </c>
      <c r="R84" s="192"/>
      <c r="S84" s="196">
        <v>2.4877137300814498</v>
      </c>
      <c r="T84" s="196">
        <v>6.0023166201718601</v>
      </c>
      <c r="U84" s="196">
        <v>1.06381964252469</v>
      </c>
      <c r="V84" s="196">
        <v>2.9716409577150098</v>
      </c>
      <c r="BF84" s="184"/>
      <c r="BG84" s="184"/>
      <c r="BH84" s="184"/>
      <c r="BI84" s="184"/>
      <c r="BJ84" s="184"/>
    </row>
    <row r="85" spans="1:62">
      <c r="A85" s="184"/>
      <c r="B85" s="192"/>
      <c r="C85" s="192" t="s">
        <v>413</v>
      </c>
      <c r="D85" s="197">
        <v>4.6786882503730798</v>
      </c>
      <c r="E85" s="197">
        <v>6.3108939243057103</v>
      </c>
      <c r="F85" s="197">
        <v>2.76477875449996</v>
      </c>
      <c r="G85" s="197">
        <v>5.47852314999031</v>
      </c>
      <c r="H85" s="192"/>
      <c r="I85" s="196">
        <v>5.2793663387636496</v>
      </c>
      <c r="J85" s="196">
        <v>6.6958904032150297</v>
      </c>
      <c r="K85" s="196">
        <v>4.27910442367254</v>
      </c>
      <c r="L85" s="196">
        <v>6.4266381724159798</v>
      </c>
      <c r="M85" s="192"/>
      <c r="N85" s="196">
        <v>6.7971804013692498</v>
      </c>
      <c r="O85" s="196">
        <v>8.9737128598459002</v>
      </c>
      <c r="P85" s="196">
        <v>3.65726004368083</v>
      </c>
      <c r="Q85" s="196">
        <v>6.73768515364943</v>
      </c>
      <c r="R85" s="192"/>
      <c r="S85" s="196">
        <v>2.0168163057931601</v>
      </c>
      <c r="T85" s="196">
        <v>3.3389084309549499</v>
      </c>
      <c r="U85" s="196">
        <v>0.40049569804798701</v>
      </c>
      <c r="V85" s="196">
        <v>3.3056316672428898</v>
      </c>
      <c r="BF85" s="184"/>
      <c r="BG85" s="184"/>
      <c r="BH85" s="184"/>
      <c r="BI85" s="184"/>
      <c r="BJ85" s="184"/>
    </row>
    <row r="86" spans="1:62">
      <c r="A86" s="184"/>
      <c r="B86" s="192"/>
      <c r="C86" s="192" t="s">
        <v>414</v>
      </c>
      <c r="D86" s="197">
        <v>4.2752021331169603</v>
      </c>
      <c r="E86" s="197">
        <v>5.6096940097635697</v>
      </c>
      <c r="F86" s="197">
        <v>3.2776399222497199</v>
      </c>
      <c r="G86" s="197">
        <v>4.59227658057124</v>
      </c>
      <c r="H86" s="192"/>
      <c r="I86" s="196">
        <v>5.8683658565710699</v>
      </c>
      <c r="J86" s="196">
        <v>8.9268173925635601</v>
      </c>
      <c r="K86" s="196">
        <v>7.2667043361539303</v>
      </c>
      <c r="L86" s="196">
        <v>7.4695045374847604</v>
      </c>
      <c r="M86" s="192"/>
      <c r="N86" s="196">
        <v>5.2373460970743997</v>
      </c>
      <c r="O86" s="196">
        <v>6.2538865397130197</v>
      </c>
      <c r="P86" s="196">
        <v>1.5406401277673101</v>
      </c>
      <c r="Q86" s="196">
        <v>3.8337865663722601</v>
      </c>
      <c r="R86" s="192"/>
      <c r="S86" s="196">
        <v>1.7670122128605299</v>
      </c>
      <c r="T86" s="196">
        <v>1.7727977948406499</v>
      </c>
      <c r="U86" s="196">
        <v>1.1379346060018001</v>
      </c>
      <c r="V86" s="196">
        <v>2.5356548791418501</v>
      </c>
      <c r="BF86" s="184"/>
      <c r="BG86" s="184"/>
      <c r="BH86" s="184"/>
      <c r="BI86" s="184"/>
      <c r="BJ86" s="184"/>
    </row>
    <row r="87" spans="1:62">
      <c r="A87" s="184"/>
      <c r="B87" s="192"/>
      <c r="C87" s="192" t="s">
        <v>415</v>
      </c>
      <c r="D87" s="197">
        <v>4.7525541742877504</v>
      </c>
      <c r="E87" s="197">
        <v>5.0321703142136798</v>
      </c>
      <c r="F87" s="197">
        <v>1.9125590523160201</v>
      </c>
      <c r="G87" s="197">
        <v>3.9699289137665699</v>
      </c>
      <c r="H87" s="192"/>
      <c r="I87" s="196">
        <v>8.7979016679797404</v>
      </c>
      <c r="J87" s="196">
        <v>10.094965088581001</v>
      </c>
      <c r="K87" s="196">
        <v>8.3741961451666995</v>
      </c>
      <c r="L87" s="196">
        <v>6.8693171600776797</v>
      </c>
      <c r="M87" s="192"/>
      <c r="N87" s="196">
        <v>4.07788678865648</v>
      </c>
      <c r="O87" s="196">
        <v>3.2428717931326299</v>
      </c>
      <c r="P87" s="196">
        <v>-1.7902253346308901</v>
      </c>
      <c r="Q87" s="196">
        <v>2.3333137883305501</v>
      </c>
      <c r="R87" s="192"/>
      <c r="S87" s="196">
        <v>1.51141423928818</v>
      </c>
      <c r="T87" s="196">
        <v>1.93879233913017</v>
      </c>
      <c r="U87" s="196">
        <v>-0.550519872284427</v>
      </c>
      <c r="V87" s="196">
        <v>2.7668793518838202</v>
      </c>
      <c r="BF87" s="184"/>
      <c r="BG87" s="184"/>
      <c r="BH87" s="184"/>
      <c r="BI87" s="184"/>
      <c r="BJ87" s="184"/>
    </row>
    <row r="88" spans="1:62">
      <c r="A88" s="184"/>
      <c r="B88" s="192"/>
      <c r="C88" s="192" t="s">
        <v>386</v>
      </c>
      <c r="D88" s="197">
        <v>5.7328058433078004</v>
      </c>
      <c r="E88" s="197">
        <v>5.8758452784287298</v>
      </c>
      <c r="F88" s="197">
        <v>3.5419709538278901</v>
      </c>
      <c r="G88" s="197">
        <v>5.2624824413639999</v>
      </c>
      <c r="H88" s="192"/>
      <c r="I88" s="196">
        <v>7.6784364093588797</v>
      </c>
      <c r="J88" s="196">
        <v>11.387969137110201</v>
      </c>
      <c r="K88" s="196">
        <v>7.5108921960570996</v>
      </c>
      <c r="L88" s="196">
        <v>8.6682059920062002</v>
      </c>
      <c r="M88" s="192"/>
      <c r="N88" s="196">
        <v>5.6361614595814098</v>
      </c>
      <c r="O88" s="196">
        <v>1.5951142040638</v>
      </c>
      <c r="P88" s="196">
        <v>1.42253109769341</v>
      </c>
      <c r="Q88" s="196">
        <v>3.6565074815098102</v>
      </c>
      <c r="R88" s="192"/>
      <c r="S88" s="196">
        <v>3.9173156220577501</v>
      </c>
      <c r="T88" s="196">
        <v>4.8768327192033798</v>
      </c>
      <c r="U88" s="196">
        <v>1.8034210413634</v>
      </c>
      <c r="V88" s="196">
        <v>3.5432409420871598</v>
      </c>
      <c r="BF88" s="184"/>
      <c r="BG88" s="184"/>
      <c r="BH88" s="184"/>
      <c r="BI88" s="184"/>
      <c r="BJ88" s="184"/>
    </row>
    <row r="89" spans="1:62">
      <c r="A89" s="184"/>
      <c r="B89" s="192"/>
      <c r="C89" s="192" t="s">
        <v>384</v>
      </c>
      <c r="D89" s="197">
        <v>5.6930426623058104</v>
      </c>
      <c r="E89" s="197">
        <v>6.2564817619803303</v>
      </c>
      <c r="F89" s="197">
        <v>3.8327847715311898</v>
      </c>
      <c r="G89" s="197">
        <v>3.85385104629836</v>
      </c>
      <c r="H89" s="192"/>
      <c r="I89" s="196">
        <v>8.5639993341542198</v>
      </c>
      <c r="J89" s="196">
        <v>11.7466384925036</v>
      </c>
      <c r="K89" s="196">
        <v>9.5152325084568901</v>
      </c>
      <c r="L89" s="196">
        <v>7.6676859331187703</v>
      </c>
      <c r="M89" s="192"/>
      <c r="N89" s="196">
        <v>4.3283286217872696</v>
      </c>
      <c r="O89" s="196">
        <v>3.9326935123245002</v>
      </c>
      <c r="P89" s="196">
        <v>0.79914182289822</v>
      </c>
      <c r="Q89" s="196">
        <v>1.1449943307047901</v>
      </c>
      <c r="R89" s="192"/>
      <c r="S89" s="196">
        <v>4.2440120380088997</v>
      </c>
      <c r="T89" s="196">
        <v>3.2950821961158701</v>
      </c>
      <c r="U89" s="196">
        <v>1.4079822173871599</v>
      </c>
      <c r="V89" s="196">
        <v>2.85799226449579</v>
      </c>
      <c r="BF89" s="184"/>
      <c r="BG89" s="184"/>
      <c r="BH89" s="184"/>
      <c r="BI89" s="184"/>
      <c r="BJ89" s="184"/>
    </row>
    <row r="90" spans="1:62">
      <c r="A90" s="184"/>
      <c r="B90" s="192"/>
      <c r="C90" s="192" t="s">
        <v>385</v>
      </c>
      <c r="D90" s="197">
        <v>4.3109279164826901</v>
      </c>
      <c r="E90" s="197">
        <v>2.6429007269320701</v>
      </c>
      <c r="F90" s="197">
        <v>0.60117390616105704</v>
      </c>
      <c r="G90" s="197">
        <v>1.85378305240285</v>
      </c>
      <c r="H90" s="192"/>
      <c r="I90" s="196">
        <v>10.489765129460499</v>
      </c>
      <c r="J90" s="196">
        <v>10.215216695826999</v>
      </c>
      <c r="K90" s="196">
        <v>9.9444928790160407</v>
      </c>
      <c r="L90" s="196">
        <v>5.7777692792712099</v>
      </c>
      <c r="M90" s="192"/>
      <c r="N90" s="196">
        <v>-0.19268555401673601</v>
      </c>
      <c r="O90" s="196">
        <v>-6.42015635340766</v>
      </c>
      <c r="P90" s="196">
        <v>-7.2846417598826196</v>
      </c>
      <c r="Q90" s="196">
        <v>-3.7472190648371999</v>
      </c>
      <c r="R90" s="192"/>
      <c r="S90" s="196">
        <v>2.9212390330890701</v>
      </c>
      <c r="T90" s="196">
        <v>4.8486580896696303</v>
      </c>
      <c r="U90" s="196">
        <v>-0.11874643591844899</v>
      </c>
      <c r="V90" s="196">
        <v>3.78242219420093</v>
      </c>
      <c r="BF90" s="184"/>
      <c r="BG90" s="184"/>
      <c r="BH90" s="184"/>
      <c r="BI90" s="184"/>
      <c r="BJ90" s="184"/>
    </row>
    <row r="91" spans="1:62">
      <c r="A91" s="184"/>
      <c r="B91" s="192"/>
      <c r="C91" s="192" t="s">
        <v>347</v>
      </c>
      <c r="D91" s="197">
        <v>4.8106273524927801</v>
      </c>
      <c r="E91" s="197">
        <v>7.3412921769292296</v>
      </c>
      <c r="F91" s="197">
        <v>3.65107385706367</v>
      </c>
      <c r="G91" s="197">
        <v>5.4475319425291202</v>
      </c>
      <c r="H91" s="192"/>
      <c r="I91" s="196">
        <v>5.0537444421796103</v>
      </c>
      <c r="J91" s="196">
        <v>9.2488902396622699</v>
      </c>
      <c r="K91" s="196">
        <v>5.9723413223395303</v>
      </c>
      <c r="L91" s="196">
        <v>7.94143821870788</v>
      </c>
      <c r="M91" s="192"/>
      <c r="N91" s="196">
        <v>5.6179684985318197</v>
      </c>
      <c r="O91" s="196">
        <v>6.5807269178938403</v>
      </c>
      <c r="P91" s="196">
        <v>3.3306163724187798</v>
      </c>
      <c r="Q91" s="196">
        <v>4.3031075707448396</v>
      </c>
      <c r="R91" s="192"/>
      <c r="S91" s="196">
        <v>3.76875711845075</v>
      </c>
      <c r="T91" s="196">
        <v>6.2196204087227303</v>
      </c>
      <c r="U91" s="196">
        <v>1.6950626091257299</v>
      </c>
      <c r="V91" s="196">
        <v>4.1414954364163803</v>
      </c>
      <c r="BF91" s="184"/>
      <c r="BG91" s="184"/>
      <c r="BH91" s="184"/>
      <c r="BI91" s="184"/>
      <c r="BJ91" s="184"/>
    </row>
    <row r="92" spans="1:62">
      <c r="A92" s="184"/>
      <c r="B92" s="192"/>
      <c r="C92" s="192" t="s">
        <v>430</v>
      </c>
      <c r="D92" s="197">
        <v>9.4360562735348097</v>
      </c>
      <c r="E92" s="197">
        <v>10.3275494642513</v>
      </c>
      <c r="F92" s="197">
        <v>6.9626359250355199</v>
      </c>
      <c r="G92" s="197">
        <v>10.597846744993699</v>
      </c>
      <c r="H92" s="192"/>
      <c r="I92" s="196">
        <v>12.897379089717001</v>
      </c>
      <c r="J92" s="196">
        <v>14.114606480649799</v>
      </c>
      <c r="K92" s="196">
        <v>12.358153403716701</v>
      </c>
      <c r="L92" s="196">
        <v>18.876776114097702</v>
      </c>
      <c r="M92" s="192"/>
      <c r="N92" s="196">
        <v>9.1032213451765607</v>
      </c>
      <c r="O92" s="196">
        <v>10.7973085333903</v>
      </c>
      <c r="P92" s="196">
        <v>5.0477758716784802</v>
      </c>
      <c r="Q92" s="196">
        <v>5.6043606054832802</v>
      </c>
      <c r="R92" s="192"/>
      <c r="S92" s="196">
        <v>6.4044689836824302</v>
      </c>
      <c r="T92" s="196">
        <v>6.2139275209723204</v>
      </c>
      <c r="U92" s="196">
        <v>3.6823509198895499</v>
      </c>
      <c r="V92" s="196">
        <v>7.7608838759008201</v>
      </c>
      <c r="BF92" s="184"/>
      <c r="BG92" s="184"/>
      <c r="BH92" s="184"/>
      <c r="BI92" s="184"/>
      <c r="BJ92" s="184"/>
    </row>
    <row r="93" spans="1:62">
      <c r="A93" s="184"/>
      <c r="B93" s="192"/>
      <c r="C93" s="192" t="s">
        <v>416</v>
      </c>
      <c r="D93" s="197">
        <v>5.2222020582145996</v>
      </c>
      <c r="E93" s="197">
        <v>7.1628855448427498</v>
      </c>
      <c r="F93" s="197">
        <v>3.8025446180409901</v>
      </c>
      <c r="G93" s="197">
        <v>4.93174997106345</v>
      </c>
      <c r="H93" s="192"/>
      <c r="I93" s="196">
        <v>5.8659017905356796</v>
      </c>
      <c r="J93" s="196">
        <v>12.3667808352299</v>
      </c>
      <c r="K93" s="196">
        <v>5.9187942076162301</v>
      </c>
      <c r="L93" s="196">
        <v>7.4932751904657202</v>
      </c>
      <c r="M93" s="192"/>
      <c r="N93" s="196">
        <v>7.0623221551509703</v>
      </c>
      <c r="O93" s="196">
        <v>5.5439107128668601</v>
      </c>
      <c r="P93" s="196">
        <v>3.9526945852492501</v>
      </c>
      <c r="Q93" s="196">
        <v>4.1295258923279601</v>
      </c>
      <c r="R93" s="192"/>
      <c r="S93" s="196">
        <v>2.7849192052610698</v>
      </c>
      <c r="T93" s="196">
        <v>3.76767271790535</v>
      </c>
      <c r="U93" s="196">
        <v>1.5816400993798201</v>
      </c>
      <c r="V93" s="196">
        <v>3.2204054656355998</v>
      </c>
      <c r="BF93" s="184"/>
      <c r="BG93" s="184"/>
      <c r="BH93" s="184"/>
      <c r="BI93" s="184"/>
      <c r="BJ93" s="184"/>
    </row>
    <row r="94" spans="1:62">
      <c r="A94" s="184"/>
      <c r="B94" s="192"/>
      <c r="C94" s="192" t="s">
        <v>271</v>
      </c>
      <c r="D94" s="197">
        <v>7.70220089942271</v>
      </c>
      <c r="E94" s="197">
        <v>8.4519142465161892</v>
      </c>
      <c r="F94" s="197">
        <v>4.1177573887174699</v>
      </c>
      <c r="G94" s="197">
        <v>5.7640944233872302</v>
      </c>
      <c r="H94" s="192"/>
      <c r="I94" s="196">
        <v>4.9858256338586804</v>
      </c>
      <c r="J94" s="196">
        <v>8.6296035501793895</v>
      </c>
      <c r="K94" s="196">
        <v>6.5124580350546903</v>
      </c>
      <c r="L94" s="196">
        <v>5.8821847480081901</v>
      </c>
      <c r="M94" s="192"/>
      <c r="N94" s="196">
        <v>12.805542840466501</v>
      </c>
      <c r="O94" s="196">
        <v>14.4316649565024</v>
      </c>
      <c r="P94" s="196">
        <v>9.4393781220524193</v>
      </c>
      <c r="Q94" s="196">
        <v>13.475729509504699</v>
      </c>
      <c r="R94" s="192"/>
      <c r="S94" s="196">
        <v>5.4903241673050802</v>
      </c>
      <c r="T94" s="196">
        <v>2.6165134005227602</v>
      </c>
      <c r="U94" s="196">
        <v>-3.17212701706061</v>
      </c>
      <c r="V94" s="196">
        <v>-1.5334122016714899</v>
      </c>
      <c r="BF94" s="184"/>
      <c r="BG94" s="184"/>
      <c r="BH94" s="184"/>
      <c r="BI94" s="184"/>
      <c r="BJ94" s="184"/>
    </row>
    <row r="95" spans="1:62">
      <c r="A95" s="184"/>
      <c r="B95" s="192"/>
      <c r="C95" s="192" t="s">
        <v>946</v>
      </c>
      <c r="D95" s="197">
        <v>5.3865192147794403</v>
      </c>
      <c r="E95" s="197">
        <v>9.5291022390695304</v>
      </c>
      <c r="F95" s="197">
        <v>7.6098073193066504</v>
      </c>
      <c r="G95" s="197">
        <v>6.2563852614188704</v>
      </c>
      <c r="H95" s="192"/>
      <c r="I95" s="196">
        <v>11.5919169408802</v>
      </c>
      <c r="J95" s="196">
        <v>13.352291997859901</v>
      </c>
      <c r="K95" s="196">
        <v>10.4657280529897</v>
      </c>
      <c r="L95" s="196">
        <v>9.1588605608217808</v>
      </c>
      <c r="M95" s="192"/>
      <c r="N95" s="196">
        <v>2.5569964666156499</v>
      </c>
      <c r="O95" s="196">
        <v>9.0023499074766402</v>
      </c>
      <c r="P95" s="196">
        <v>7.0759638891931402</v>
      </c>
      <c r="Q95" s="196">
        <v>8.5341186767354404</v>
      </c>
      <c r="R95" s="192"/>
      <c r="S95" s="196">
        <v>2.2720944904897999</v>
      </c>
      <c r="T95" s="196">
        <v>6.3463079898288504</v>
      </c>
      <c r="U95" s="196">
        <v>5.3503564837027699</v>
      </c>
      <c r="V95" s="196">
        <v>1.26044577304865</v>
      </c>
      <c r="BF95" s="184"/>
      <c r="BG95" s="184"/>
      <c r="BH95" s="184"/>
      <c r="BI95" s="184"/>
      <c r="BJ95" s="184"/>
    </row>
    <row r="96" spans="1:62">
      <c r="B96" s="192"/>
      <c r="C96" s="192" t="s">
        <v>300</v>
      </c>
      <c r="D96" s="197">
        <v>4.9512959489204498</v>
      </c>
      <c r="E96" s="197">
        <v>6.3680624893323499</v>
      </c>
      <c r="F96" s="197">
        <v>3.3386631206293802</v>
      </c>
      <c r="G96" s="197">
        <v>4.5261795366398099</v>
      </c>
      <c r="H96" s="192"/>
      <c r="I96" s="196">
        <v>7.02373905723943</v>
      </c>
      <c r="J96" s="196">
        <v>9.8223650689119602</v>
      </c>
      <c r="K96" s="196">
        <v>6.9294685512944998</v>
      </c>
      <c r="L96" s="196">
        <v>7.1526334397886497</v>
      </c>
      <c r="M96" s="192"/>
      <c r="N96" s="196">
        <v>5.1923468675364903</v>
      </c>
      <c r="O96" s="196">
        <v>5.3915320367971402</v>
      </c>
      <c r="P96" s="196">
        <v>1.7267931275307</v>
      </c>
      <c r="Q96" s="196">
        <v>3.2507137136514399</v>
      </c>
      <c r="R96" s="192"/>
      <c r="S96" s="196">
        <v>2.68314286400493</v>
      </c>
      <c r="T96" s="196">
        <v>3.9769887527877099</v>
      </c>
      <c r="U96" s="196">
        <v>1.4508649966604701</v>
      </c>
      <c r="V96" s="196">
        <v>3.2236757259797901</v>
      </c>
    </row>
    <row r="97" spans="3:41">
      <c r="C97" s="184"/>
      <c r="D97" s="190"/>
      <c r="E97" s="190"/>
      <c r="F97" s="190"/>
      <c r="L97" s="184"/>
    </row>
    <row r="98" spans="3:41">
      <c r="C98" s="190"/>
      <c r="D98" s="184"/>
      <c r="E98" s="184"/>
      <c r="F98" s="190"/>
      <c r="L98" s="184"/>
    </row>
    <row r="99" spans="3:41">
      <c r="C99" s="190"/>
      <c r="D99" s="184"/>
      <c r="E99" s="184"/>
      <c r="F99" s="190"/>
      <c r="L99" s="184"/>
    </row>
    <row r="100" spans="3:41">
      <c r="C100" s="184"/>
      <c r="D100" s="184"/>
      <c r="E100" s="184"/>
      <c r="F100" s="190"/>
      <c r="L100" s="184"/>
    </row>
    <row r="101" spans="3:41">
      <c r="C101" s="190"/>
      <c r="D101" s="190"/>
      <c r="E101" s="190"/>
      <c r="F101" s="190"/>
      <c r="L101" s="184"/>
    </row>
    <row r="102" spans="3:41">
      <c r="C102" s="190"/>
      <c r="D102" s="190"/>
      <c r="E102" s="190"/>
      <c r="F102" s="190"/>
      <c r="L102" s="184"/>
    </row>
    <row r="103" spans="3:41">
      <c r="C103" s="184"/>
      <c r="D103" s="190"/>
      <c r="E103" s="190"/>
      <c r="F103" s="190"/>
      <c r="L103" s="184"/>
    </row>
    <row r="104" spans="3:41">
      <c r="C104" s="190"/>
      <c r="D104" s="190"/>
      <c r="E104" s="190"/>
      <c r="F104" s="184"/>
      <c r="L104" s="184"/>
    </row>
    <row r="105" spans="3:41">
      <c r="C105" s="190"/>
      <c r="D105" s="190"/>
      <c r="E105" s="190"/>
      <c r="F105" s="184"/>
      <c r="L105" s="184"/>
    </row>
    <row r="106" spans="3:41">
      <c r="C106" s="184"/>
      <c r="D106" s="190"/>
      <c r="E106" s="190"/>
      <c r="F106" s="184"/>
      <c r="L106" s="184"/>
    </row>
    <row r="107" spans="3:41">
      <c r="C107" s="190"/>
      <c r="D107" s="184"/>
      <c r="E107" s="184"/>
      <c r="F107" s="184"/>
      <c r="L107" s="184"/>
    </row>
    <row r="108" spans="3:41">
      <c r="C108" s="190"/>
      <c r="D108" s="184"/>
      <c r="E108" s="184"/>
      <c r="F108" s="184"/>
      <c r="L108" s="184"/>
    </row>
    <row r="109" spans="3:41">
      <c r="C109" s="184"/>
      <c r="D109" s="184"/>
      <c r="E109" s="184"/>
      <c r="F109" s="184"/>
      <c r="L109" s="184"/>
    </row>
    <row r="110" spans="3:41">
      <c r="C110" s="184"/>
      <c r="D110" s="190"/>
      <c r="E110" s="190"/>
      <c r="F110" s="184"/>
      <c r="L110" s="184"/>
      <c r="AL110" s="186"/>
      <c r="AM110" s="186"/>
      <c r="AN110" s="186"/>
      <c r="AO110" s="186"/>
    </row>
    <row r="111" spans="3:41">
      <c r="D111" s="190"/>
      <c r="E111" s="190"/>
      <c r="F111" s="184"/>
      <c r="L111" s="184"/>
      <c r="AL111" s="198"/>
      <c r="AM111" s="198"/>
      <c r="AN111" s="198"/>
      <c r="AO111" s="198"/>
    </row>
    <row r="112" spans="3:41">
      <c r="D112" s="190"/>
      <c r="E112" s="190"/>
      <c r="F112" s="184"/>
      <c r="L112" s="184"/>
      <c r="AL112" s="198"/>
      <c r="AM112" s="198"/>
      <c r="AN112" s="198"/>
      <c r="AO112" s="198"/>
    </row>
    <row r="113" spans="4:12">
      <c r="D113" s="190"/>
      <c r="E113" s="190"/>
      <c r="F113" s="190"/>
      <c r="L113" s="184"/>
    </row>
    <row r="114" spans="4:12">
      <c r="D114" s="184"/>
      <c r="E114" s="184"/>
      <c r="F114" s="190"/>
      <c r="L114" s="184"/>
    </row>
    <row r="115" spans="4:12">
      <c r="D115" s="190"/>
      <c r="E115" s="190"/>
      <c r="F115" s="190"/>
      <c r="I115" s="184"/>
      <c r="J115" s="184"/>
      <c r="K115" s="184"/>
      <c r="L115" s="184"/>
    </row>
    <row r="116" spans="4:12">
      <c r="D116" s="190"/>
      <c r="E116" s="190"/>
      <c r="F116" s="190"/>
      <c r="I116" s="184"/>
      <c r="J116" s="184"/>
      <c r="K116" s="184"/>
      <c r="L116" s="184"/>
    </row>
    <row r="117" spans="4:12">
      <c r="D117" s="184"/>
      <c r="E117" s="184"/>
      <c r="F117" s="184"/>
      <c r="I117" s="184"/>
      <c r="J117" s="184"/>
      <c r="K117" s="184"/>
      <c r="L117" s="184"/>
    </row>
    <row r="118" spans="4:12">
      <c r="D118" s="190"/>
      <c r="E118" s="190"/>
      <c r="F118" s="190"/>
    </row>
    <row r="119" spans="4:12">
      <c r="D119" s="190"/>
      <c r="E119" s="190"/>
      <c r="F119" s="190"/>
    </row>
    <row r="120" spans="4:12">
      <c r="D120" s="184"/>
      <c r="E120" s="184"/>
      <c r="F120" s="184"/>
    </row>
    <row r="121" spans="4:12">
      <c r="D121" s="190"/>
      <c r="E121" s="190"/>
      <c r="F121" s="190"/>
    </row>
    <row r="122" spans="4:12">
      <c r="D122" s="190"/>
      <c r="E122" s="190"/>
      <c r="F122" s="190"/>
    </row>
    <row r="123" spans="4:12">
      <c r="D123" s="184"/>
      <c r="E123" s="184"/>
      <c r="F123" s="184"/>
    </row>
    <row r="124" spans="4:12">
      <c r="D124" s="190"/>
      <c r="E124" s="190"/>
      <c r="F124" s="190"/>
      <c r="G124" s="184"/>
      <c r="H124" s="184"/>
      <c r="I124" s="184"/>
    </row>
    <row r="125" spans="4:12">
      <c r="D125" s="190"/>
      <c r="E125" s="190"/>
      <c r="F125" s="190"/>
      <c r="G125" s="184"/>
      <c r="H125" s="184"/>
      <c r="I125" s="184"/>
    </row>
    <row r="126" spans="4:12">
      <c r="D126" s="184"/>
      <c r="E126" s="184"/>
      <c r="F126" s="184"/>
      <c r="G126" s="184"/>
      <c r="H126" s="184"/>
      <c r="I126" s="184"/>
    </row>
    <row r="127" spans="4:12">
      <c r="D127" s="190"/>
      <c r="E127" s="190"/>
      <c r="F127" s="190"/>
      <c r="G127" s="184"/>
      <c r="H127" s="184"/>
      <c r="I127" s="184"/>
    </row>
    <row r="128" spans="4:12">
      <c r="D128" s="190"/>
      <c r="E128" s="190"/>
      <c r="F128" s="190"/>
      <c r="G128" s="184"/>
      <c r="H128" s="184"/>
      <c r="I128" s="184"/>
    </row>
    <row r="129" spans="3:41">
      <c r="D129" s="184"/>
      <c r="E129" s="184"/>
      <c r="F129" s="184"/>
      <c r="G129" s="184"/>
      <c r="H129" s="184"/>
      <c r="I129" s="184"/>
    </row>
    <row r="130" spans="3:41">
      <c r="D130" s="184"/>
      <c r="E130" s="184"/>
      <c r="F130" s="184"/>
      <c r="G130" s="184"/>
      <c r="H130" s="184"/>
      <c r="I130" s="184"/>
    </row>
    <row r="131" spans="3:41">
      <c r="G131" s="184"/>
      <c r="H131" s="184"/>
      <c r="I131" s="184"/>
    </row>
    <row r="132" spans="3:41">
      <c r="G132" s="184"/>
      <c r="H132" s="184"/>
      <c r="I132" s="184"/>
    </row>
    <row r="133" spans="3:41">
      <c r="G133" s="184"/>
      <c r="H133" s="184"/>
      <c r="I133" s="184"/>
    </row>
    <row r="134" spans="3:41">
      <c r="G134" s="184"/>
      <c r="H134" s="184"/>
      <c r="I134" s="184"/>
    </row>
    <row r="137" spans="3:41">
      <c r="C137" s="184"/>
    </row>
    <row r="139" spans="3:41">
      <c r="C139" s="184"/>
    </row>
    <row r="141" spans="3:41">
      <c r="C141" s="184"/>
      <c r="AL141" s="199"/>
      <c r="AM141" s="199"/>
      <c r="AN141" s="199"/>
      <c r="AO141" s="199"/>
    </row>
    <row r="142" spans="3:41">
      <c r="AL142" s="199"/>
      <c r="AM142" s="199"/>
      <c r="AN142" s="199"/>
      <c r="AO142" s="199"/>
    </row>
    <row r="143" spans="3:41">
      <c r="C143" s="184"/>
      <c r="AL143" s="199"/>
      <c r="AM143" s="199"/>
      <c r="AN143" s="199"/>
      <c r="AO143" s="199"/>
    </row>
    <row r="144" spans="3:41">
      <c r="AL144" s="199"/>
      <c r="AM144" s="199"/>
      <c r="AN144" s="199"/>
      <c r="AO144" s="199"/>
    </row>
    <row r="145" spans="3:41">
      <c r="C145" s="184"/>
      <c r="AL145" s="199"/>
      <c r="AM145" s="199"/>
      <c r="AN145" s="199"/>
      <c r="AO145" s="199"/>
    </row>
    <row r="146" spans="3:41">
      <c r="AL146" s="199"/>
      <c r="AM146" s="199"/>
      <c r="AN146" s="199"/>
      <c r="AO146" s="199"/>
    </row>
    <row r="147" spans="3:41">
      <c r="C147" s="184"/>
    </row>
    <row r="149" spans="3:41">
      <c r="C149" s="184"/>
    </row>
    <row r="151" spans="3:41">
      <c r="C151" s="184"/>
    </row>
    <row r="154" spans="3:41">
      <c r="C154" s="190"/>
    </row>
    <row r="155" spans="3:41">
      <c r="G155" s="184"/>
      <c r="H155" s="184"/>
      <c r="I155" s="184"/>
    </row>
    <row r="156" spans="3:41">
      <c r="G156" s="184"/>
      <c r="H156" s="184"/>
      <c r="I156" s="184"/>
    </row>
    <row r="157" spans="3:41">
      <c r="C157" s="184"/>
      <c r="D157" s="184"/>
      <c r="E157" s="184"/>
      <c r="F157" s="184"/>
      <c r="G157" s="184"/>
      <c r="H157" s="184"/>
      <c r="I157" s="184"/>
    </row>
    <row r="158" spans="3:41">
      <c r="G158" s="184"/>
      <c r="H158" s="184"/>
      <c r="I158" s="184"/>
    </row>
    <row r="159" spans="3:41">
      <c r="C159" s="184"/>
      <c r="D159" s="184"/>
      <c r="E159" s="184"/>
      <c r="F159" s="184"/>
      <c r="G159" s="184"/>
      <c r="H159" s="184"/>
      <c r="I159" s="184"/>
    </row>
    <row r="160" spans="3:41">
      <c r="G160" s="184"/>
      <c r="H160" s="184"/>
      <c r="I160" s="184"/>
    </row>
    <row r="161" spans="3:16">
      <c r="C161" s="184"/>
      <c r="D161" s="184"/>
      <c r="E161" s="184"/>
      <c r="F161" s="184"/>
      <c r="G161" s="184"/>
      <c r="H161" s="184"/>
      <c r="I161" s="184"/>
    </row>
    <row r="162" spans="3:16">
      <c r="G162" s="184"/>
      <c r="H162" s="184"/>
      <c r="I162" s="184"/>
    </row>
    <row r="163" spans="3:16">
      <c r="C163" s="184"/>
      <c r="D163" s="184"/>
      <c r="E163" s="184"/>
      <c r="F163" s="184"/>
      <c r="G163" s="184"/>
      <c r="H163" s="184"/>
      <c r="I163" s="184"/>
    </row>
    <row r="164" spans="3:16">
      <c r="G164" s="184"/>
      <c r="H164" s="184"/>
      <c r="I164" s="184"/>
    </row>
    <row r="165" spans="3:16">
      <c r="C165" s="184"/>
      <c r="D165" s="184"/>
      <c r="E165" s="184"/>
      <c r="F165" s="184"/>
      <c r="G165" s="184"/>
      <c r="H165" s="184"/>
      <c r="I165" s="184"/>
    </row>
    <row r="166" spans="3:16">
      <c r="G166" s="184"/>
      <c r="H166" s="184"/>
      <c r="I166" s="184"/>
      <c r="O166" s="184"/>
      <c r="P166" s="184"/>
    </row>
    <row r="167" spans="3:16">
      <c r="C167" s="184"/>
      <c r="D167" s="184"/>
      <c r="E167" s="184"/>
      <c r="F167" s="184"/>
      <c r="G167" s="184"/>
      <c r="H167" s="184"/>
      <c r="I167" s="184"/>
      <c r="O167" s="184"/>
      <c r="P167" s="184"/>
    </row>
    <row r="168" spans="3:16">
      <c r="G168" s="184"/>
      <c r="H168" s="184"/>
      <c r="I168" s="184"/>
      <c r="O168" s="184"/>
      <c r="P168" s="184"/>
    </row>
    <row r="169" spans="3:16">
      <c r="C169" s="184"/>
      <c r="D169" s="184"/>
      <c r="E169" s="184"/>
      <c r="F169" s="184"/>
      <c r="G169" s="184"/>
      <c r="H169" s="184"/>
      <c r="I169" s="184"/>
      <c r="O169" s="184"/>
      <c r="P169" s="184"/>
    </row>
    <row r="170" spans="3:16">
      <c r="G170" s="184"/>
      <c r="H170" s="184"/>
      <c r="I170" s="184"/>
      <c r="O170" s="184"/>
      <c r="P170" s="184"/>
    </row>
    <row r="171" spans="3:16">
      <c r="C171" s="184"/>
      <c r="D171" s="184"/>
      <c r="E171" s="184"/>
      <c r="F171" s="184"/>
      <c r="G171" s="184"/>
      <c r="H171" s="184"/>
      <c r="I171" s="184"/>
      <c r="O171" s="184"/>
      <c r="P171" s="184"/>
    </row>
    <row r="172" spans="3:16">
      <c r="G172" s="184"/>
      <c r="H172" s="184"/>
      <c r="I172" s="184"/>
      <c r="O172" s="184"/>
      <c r="P172" s="184"/>
    </row>
    <row r="173" spans="3:16">
      <c r="O173" s="184"/>
      <c r="P173" s="184"/>
    </row>
    <row r="174" spans="3:16">
      <c r="D174" s="190"/>
      <c r="E174" s="190"/>
      <c r="F174" s="190"/>
      <c r="O174" s="184"/>
      <c r="P174" s="184"/>
    </row>
    <row r="175" spans="3:16">
      <c r="O175" s="184"/>
      <c r="P175" s="184"/>
    </row>
    <row r="176" spans="3:16">
      <c r="O176" s="184"/>
      <c r="P176" s="184"/>
    </row>
    <row r="177" spans="4:16">
      <c r="D177" s="184"/>
      <c r="E177" s="184"/>
      <c r="F177" s="184"/>
      <c r="O177" s="184"/>
      <c r="P177" s="184"/>
    </row>
    <row r="178" spans="4:16">
      <c r="O178" s="184"/>
      <c r="P178" s="184"/>
    </row>
    <row r="179" spans="4:16">
      <c r="D179" s="184"/>
      <c r="E179" s="184"/>
      <c r="F179" s="184"/>
      <c r="O179" s="184"/>
      <c r="P179" s="184"/>
    </row>
    <row r="180" spans="4:16">
      <c r="O180" s="184"/>
      <c r="P180" s="184"/>
    </row>
    <row r="181" spans="4:16">
      <c r="D181" s="184"/>
      <c r="E181" s="184"/>
      <c r="F181" s="184"/>
      <c r="O181" s="184"/>
      <c r="P181" s="184"/>
    </row>
    <row r="182" spans="4:16">
      <c r="O182" s="184"/>
      <c r="P182" s="184"/>
    </row>
    <row r="183" spans="4:16">
      <c r="D183" s="184"/>
      <c r="E183" s="184"/>
      <c r="F183" s="184"/>
      <c r="O183" s="184"/>
      <c r="P183" s="184"/>
    </row>
    <row r="184" spans="4:16">
      <c r="O184" s="184"/>
      <c r="P184" s="184"/>
    </row>
    <row r="185" spans="4:16">
      <c r="D185" s="184"/>
      <c r="E185" s="184"/>
      <c r="F185" s="184"/>
      <c r="O185" s="184"/>
      <c r="P185" s="184"/>
    </row>
    <row r="186" spans="4:16">
      <c r="O186" s="184"/>
      <c r="P186" s="184"/>
    </row>
    <row r="187" spans="4:16">
      <c r="D187" s="184"/>
      <c r="E187" s="184"/>
      <c r="F187" s="184"/>
      <c r="O187" s="184"/>
      <c r="P187" s="184"/>
    </row>
    <row r="188" spans="4:16">
      <c r="O188" s="184"/>
      <c r="P188" s="184"/>
    </row>
    <row r="189" spans="4:16">
      <c r="D189" s="184"/>
      <c r="E189" s="184"/>
      <c r="F189" s="184"/>
      <c r="O189" s="184"/>
      <c r="P189" s="184"/>
    </row>
    <row r="190" spans="4:16">
      <c r="O190" s="184"/>
      <c r="P190" s="184"/>
    </row>
    <row r="191" spans="4:16">
      <c r="D191" s="184"/>
      <c r="E191" s="184"/>
      <c r="F191" s="184"/>
      <c r="O191" s="184"/>
      <c r="P191" s="184"/>
    </row>
    <row r="192" spans="4:16">
      <c r="O192" s="184"/>
      <c r="P192" s="184"/>
    </row>
    <row r="193" spans="15:25">
      <c r="O193" s="184"/>
      <c r="P193" s="184"/>
    </row>
    <row r="194" spans="15:25">
      <c r="O194" s="184"/>
      <c r="P194" s="184"/>
    </row>
    <row r="195" spans="15:25">
      <c r="O195" s="184"/>
      <c r="P195" s="184"/>
    </row>
    <row r="196" spans="15:25">
      <c r="O196" s="184"/>
      <c r="P196" s="184"/>
    </row>
    <row r="197" spans="15:25">
      <c r="O197" s="184"/>
      <c r="P197" s="184"/>
    </row>
    <row r="198" spans="15:25">
      <c r="O198" s="184"/>
      <c r="P198" s="184"/>
    </row>
    <row r="199" spans="15:25">
      <c r="O199" s="184"/>
      <c r="P199" s="184"/>
    </row>
    <row r="207" spans="15:25">
      <c r="O207" s="186"/>
      <c r="P207" s="186"/>
      <c r="Q207" s="186"/>
      <c r="R207" s="186"/>
      <c r="S207" s="186"/>
      <c r="T207" s="186"/>
      <c r="U207" s="186"/>
      <c r="V207" s="186"/>
      <c r="W207" s="186"/>
      <c r="X207" s="186"/>
      <c r="Y207" s="186"/>
    </row>
    <row r="208" spans="15:25">
      <c r="O208" s="184"/>
      <c r="P208" s="184"/>
      <c r="Q208" s="184"/>
      <c r="R208" s="184"/>
      <c r="S208" s="184"/>
      <c r="T208" s="184"/>
      <c r="U208" s="184"/>
      <c r="V208" s="184"/>
      <c r="W208" s="184"/>
      <c r="X208" s="184"/>
      <c r="Y208" s="184"/>
    </row>
    <row r="209" spans="15:25">
      <c r="O209" s="184"/>
      <c r="P209" s="184"/>
      <c r="Q209" s="184"/>
      <c r="R209" s="184"/>
      <c r="S209" s="184"/>
      <c r="T209" s="184"/>
      <c r="U209" s="184"/>
      <c r="V209" s="184"/>
      <c r="W209" s="184"/>
      <c r="X209" s="184"/>
      <c r="Y209" s="184"/>
    </row>
    <row r="210" spans="15:25">
      <c r="O210" s="184"/>
      <c r="P210" s="184"/>
      <c r="Q210" s="184"/>
      <c r="R210" s="184"/>
      <c r="S210" s="184"/>
      <c r="T210" s="184"/>
      <c r="U210" s="184"/>
      <c r="V210" s="184"/>
      <c r="W210" s="184"/>
      <c r="X210" s="184"/>
      <c r="Y210" s="184"/>
    </row>
    <row r="211" spans="15:25">
      <c r="O211" s="184"/>
      <c r="P211" s="184"/>
      <c r="Q211" s="184"/>
      <c r="R211" s="184"/>
      <c r="S211" s="184"/>
      <c r="T211" s="184"/>
      <c r="U211" s="184"/>
      <c r="V211" s="184"/>
      <c r="W211" s="184"/>
      <c r="X211" s="184"/>
      <c r="Y211" s="184"/>
    </row>
    <row r="212" spans="15:25">
      <c r="O212" s="184"/>
      <c r="P212" s="184"/>
      <c r="Q212" s="184"/>
      <c r="R212" s="184"/>
      <c r="S212" s="184"/>
      <c r="T212" s="184"/>
      <c r="U212" s="184"/>
      <c r="V212" s="184"/>
      <c r="W212" s="184"/>
      <c r="X212" s="184"/>
      <c r="Y212" s="184"/>
    </row>
    <row r="213" spans="15:25">
      <c r="O213" s="184"/>
      <c r="P213" s="184"/>
      <c r="Q213" s="184"/>
      <c r="R213" s="184"/>
      <c r="S213" s="184"/>
      <c r="T213" s="184"/>
      <c r="U213" s="184"/>
      <c r="V213" s="184"/>
      <c r="W213" s="184"/>
      <c r="X213" s="184"/>
      <c r="Y213" s="184"/>
    </row>
    <row r="214" spans="15:25">
      <c r="O214" s="184"/>
      <c r="P214" s="184"/>
      <c r="Q214" s="184"/>
      <c r="R214" s="184"/>
      <c r="S214" s="184"/>
      <c r="T214" s="184"/>
      <c r="U214" s="184"/>
      <c r="V214" s="184"/>
      <c r="W214" s="184"/>
      <c r="X214" s="184"/>
      <c r="Y214" s="184"/>
    </row>
    <row r="215" spans="15:25">
      <c r="O215" s="184"/>
      <c r="P215" s="184"/>
      <c r="Q215" s="184"/>
      <c r="R215" s="184"/>
      <c r="S215" s="184"/>
      <c r="T215" s="184"/>
      <c r="U215" s="184"/>
      <c r="V215" s="184"/>
      <c r="W215" s="184"/>
      <c r="X215" s="184"/>
      <c r="Y215" s="184"/>
    </row>
    <row r="216" spans="15:25">
      <c r="O216" s="184"/>
      <c r="P216" s="184"/>
      <c r="Q216" s="184"/>
      <c r="R216" s="184"/>
      <c r="S216" s="184"/>
      <c r="T216" s="184"/>
      <c r="U216" s="184"/>
      <c r="V216" s="184"/>
      <c r="W216" s="184"/>
      <c r="X216" s="184"/>
      <c r="Y216" s="184"/>
    </row>
    <row r="217" spans="15:25">
      <c r="O217" s="184"/>
      <c r="P217" s="184"/>
      <c r="Q217" s="184"/>
      <c r="R217" s="184"/>
      <c r="S217" s="184"/>
      <c r="T217" s="184"/>
      <c r="U217" s="184"/>
      <c r="V217" s="184"/>
      <c r="W217" s="184"/>
      <c r="X217" s="184"/>
      <c r="Y217" s="184"/>
    </row>
    <row r="218" spans="15:25">
      <c r="O218" s="184"/>
      <c r="P218" s="184"/>
      <c r="Q218" s="184"/>
      <c r="R218" s="184"/>
      <c r="S218" s="184"/>
      <c r="T218" s="184"/>
      <c r="U218" s="184"/>
      <c r="V218" s="184"/>
      <c r="W218" s="184"/>
      <c r="X218" s="184"/>
      <c r="Y218" s="184"/>
    </row>
    <row r="219" spans="15:25">
      <c r="O219" s="184"/>
      <c r="P219" s="184"/>
      <c r="Q219" s="184"/>
      <c r="R219" s="184"/>
      <c r="S219" s="184"/>
      <c r="T219" s="184"/>
      <c r="U219" s="184"/>
      <c r="V219" s="184"/>
      <c r="W219" s="184"/>
      <c r="X219" s="184"/>
      <c r="Y219" s="184"/>
    </row>
    <row r="220" spans="15:25">
      <c r="O220" s="184"/>
      <c r="P220" s="184"/>
      <c r="Q220" s="184"/>
      <c r="R220" s="184"/>
      <c r="S220" s="184"/>
      <c r="T220" s="184"/>
      <c r="U220" s="184"/>
      <c r="V220" s="184"/>
      <c r="W220" s="184"/>
      <c r="X220" s="184"/>
      <c r="Y220" s="184"/>
    </row>
    <row r="221" spans="15:25">
      <c r="O221" s="184"/>
      <c r="P221" s="184"/>
      <c r="Q221" s="184"/>
      <c r="R221" s="184"/>
      <c r="S221" s="184"/>
      <c r="T221" s="184"/>
      <c r="U221" s="184"/>
      <c r="V221" s="184"/>
      <c r="W221" s="184"/>
      <c r="X221" s="184"/>
      <c r="Y221" s="184"/>
    </row>
    <row r="222" spans="15:25">
      <c r="O222" s="184"/>
      <c r="P222" s="184"/>
      <c r="Q222" s="184"/>
      <c r="R222" s="184"/>
      <c r="S222" s="184"/>
      <c r="T222" s="184"/>
      <c r="U222" s="184"/>
      <c r="V222" s="184"/>
      <c r="W222" s="184"/>
      <c r="X222" s="184"/>
      <c r="Y222" s="184"/>
    </row>
    <row r="223" spans="15:25">
      <c r="O223" s="184"/>
      <c r="P223" s="184"/>
      <c r="Q223" s="184"/>
      <c r="R223" s="184"/>
      <c r="S223" s="184"/>
      <c r="T223" s="184"/>
      <c r="U223" s="184"/>
      <c r="V223" s="184"/>
      <c r="W223" s="184"/>
      <c r="X223" s="184"/>
      <c r="Y223" s="184"/>
    </row>
    <row r="224" spans="15:25">
      <c r="O224" s="184"/>
      <c r="P224" s="184"/>
      <c r="Q224" s="184"/>
      <c r="R224" s="184"/>
      <c r="S224" s="184"/>
      <c r="T224" s="184"/>
      <c r="U224" s="184"/>
      <c r="V224" s="184"/>
      <c r="W224" s="184"/>
      <c r="X224" s="184"/>
      <c r="Y224" s="184"/>
    </row>
  </sheetData>
  <sortState xmlns:xlrd2="http://schemas.microsoft.com/office/spreadsheetml/2017/richdata2" ref="F52:K81">
    <sortCondition ref="F52:F81"/>
  </sortState>
  <phoneticPr fontId="1" type="noConversion"/>
  <hyperlinks>
    <hyperlink ref="A1" location="INDICE!A1" display="Torna all'indice" xr:uid="{00000000-0004-0000-1500-000000000000}"/>
  </hyperlinks>
  <pageMargins left="0.7" right="0.7" top="0.75" bottom="0.75" header="0.3" footer="0.3"/>
  <pageSetup paperSize="9" orientation="portrait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I58"/>
  <sheetViews>
    <sheetView showGridLines="0" workbookViewId="0"/>
  </sheetViews>
  <sheetFormatPr baseColWidth="10" defaultColWidth="8.83203125" defaultRowHeight="13"/>
  <cols>
    <col min="1" max="1" width="5.33203125" style="65" customWidth="1"/>
    <col min="2" max="32" width="10.33203125" style="65" customWidth="1"/>
    <col min="33" max="33" width="8.83203125" style="65" customWidth="1"/>
    <col min="34" max="16384" width="8.83203125" style="65"/>
  </cols>
  <sheetData>
    <row r="1" spans="1:35">
      <c r="A1" s="52" t="s">
        <v>986</v>
      </c>
    </row>
    <row r="3" spans="1:35">
      <c r="B3" s="66" t="s">
        <v>854</v>
      </c>
    </row>
    <row r="5" spans="1:35">
      <c r="C5" s="65" t="s">
        <v>852</v>
      </c>
    </row>
    <row r="6" spans="1:35">
      <c r="D6" s="65" t="s">
        <v>5</v>
      </c>
      <c r="E6" s="65" t="s">
        <v>7</v>
      </c>
      <c r="F6" s="65" t="s">
        <v>8</v>
      </c>
      <c r="G6" s="65" t="s">
        <v>6</v>
      </c>
    </row>
    <row r="7" spans="1:35">
      <c r="A7" s="249"/>
      <c r="C7" s="65">
        <v>1990</v>
      </c>
      <c r="D7" s="182">
        <v>17.97</v>
      </c>
      <c r="E7" s="182">
        <v>14.104838213697899</v>
      </c>
      <c r="F7" s="182">
        <v>12.7635550409352</v>
      </c>
      <c r="G7" s="182">
        <v>11.130468042094501</v>
      </c>
    </row>
    <row r="8" spans="1:35">
      <c r="C8" s="65">
        <v>2021</v>
      </c>
      <c r="D8" s="183">
        <v>13.8435090412689</v>
      </c>
      <c r="E8" s="183">
        <v>13.8684049189454</v>
      </c>
      <c r="F8" s="183">
        <v>13.883875228801999</v>
      </c>
      <c r="G8" s="183">
        <v>8.1567278521653197</v>
      </c>
    </row>
    <row r="11" spans="1:35">
      <c r="C11" s="65" t="s">
        <v>853</v>
      </c>
    </row>
    <row r="12" spans="1:35">
      <c r="D12" s="65">
        <v>1990</v>
      </c>
      <c r="E12" s="65">
        <v>1991</v>
      </c>
      <c r="F12" s="65">
        <v>1992</v>
      </c>
      <c r="G12" s="65">
        <v>1993</v>
      </c>
      <c r="H12" s="65">
        <v>1994</v>
      </c>
      <c r="I12" s="65">
        <v>1995</v>
      </c>
      <c r="J12" s="65">
        <v>1996</v>
      </c>
      <c r="K12" s="65">
        <v>1997</v>
      </c>
      <c r="L12" s="65">
        <v>1998</v>
      </c>
      <c r="M12" s="65">
        <v>1999</v>
      </c>
      <c r="N12" s="65">
        <v>2000</v>
      </c>
      <c r="O12" s="65">
        <v>2001</v>
      </c>
      <c r="P12" s="65">
        <v>2002</v>
      </c>
      <c r="Q12" s="65">
        <v>2003</v>
      </c>
      <c r="R12" s="65">
        <v>2004</v>
      </c>
      <c r="S12" s="65">
        <v>2005</v>
      </c>
      <c r="T12" s="65">
        <v>2006</v>
      </c>
      <c r="U12" s="65">
        <v>2007</v>
      </c>
      <c r="V12" s="65">
        <v>2008</v>
      </c>
      <c r="W12" s="65">
        <v>2009</v>
      </c>
      <c r="X12" s="65">
        <v>2010</v>
      </c>
      <c r="Y12" s="65">
        <v>2011</v>
      </c>
      <c r="Z12" s="65">
        <v>2012</v>
      </c>
      <c r="AA12" s="65">
        <v>2013</v>
      </c>
      <c r="AB12" s="65">
        <v>2014</v>
      </c>
      <c r="AC12" s="65">
        <v>2015</v>
      </c>
      <c r="AD12" s="65">
        <v>2016</v>
      </c>
      <c r="AE12" s="65">
        <v>2017</v>
      </c>
      <c r="AF12" s="65">
        <v>2018</v>
      </c>
      <c r="AG12" s="65">
        <v>2019</v>
      </c>
      <c r="AH12" s="65">
        <v>2020</v>
      </c>
      <c r="AI12" s="65">
        <v>2021</v>
      </c>
    </row>
    <row r="13" spans="1:35">
      <c r="C13" s="65" t="s">
        <v>499</v>
      </c>
      <c r="D13" s="184">
        <v>-1.38</v>
      </c>
      <c r="E13" s="184">
        <v>-1.36</v>
      </c>
      <c r="F13" s="184">
        <v>-1.1299999999999999</v>
      </c>
      <c r="G13" s="184">
        <v>-0.91</v>
      </c>
      <c r="H13" s="184">
        <v>-0.9</v>
      </c>
      <c r="I13" s="184">
        <v>-0.77</v>
      </c>
      <c r="J13" s="184">
        <v>-0.69</v>
      </c>
      <c r="K13" s="184">
        <v>-0.72</v>
      </c>
      <c r="L13" s="184">
        <v>-0.67</v>
      </c>
      <c r="M13" s="184">
        <v>-0.6</v>
      </c>
      <c r="N13" s="184">
        <v>-0.61</v>
      </c>
      <c r="O13" s="184">
        <v>-0.56000000000000005</v>
      </c>
      <c r="P13" s="184">
        <v>-0.5</v>
      </c>
      <c r="Q13" s="184">
        <v>-0.54</v>
      </c>
      <c r="R13" s="184">
        <v>-0.61</v>
      </c>
      <c r="S13" s="184">
        <v>-0.57999999999999996</v>
      </c>
      <c r="T13" s="184">
        <v>-0.6</v>
      </c>
      <c r="U13" s="184">
        <v>-0.55000000000000004</v>
      </c>
      <c r="V13" s="184">
        <v>-0.51</v>
      </c>
      <c r="W13" s="184">
        <v>-0.49</v>
      </c>
      <c r="X13" s="184">
        <v>-0.52</v>
      </c>
      <c r="Y13" s="184">
        <v>-0.57999999999999996</v>
      </c>
      <c r="Z13" s="184">
        <v>-0.45</v>
      </c>
      <c r="AA13" s="184">
        <v>-0.43</v>
      </c>
      <c r="AB13" s="184">
        <v>-0.43</v>
      </c>
      <c r="AC13" s="184">
        <v>-0.33</v>
      </c>
      <c r="AD13" s="184">
        <v>-0.24</v>
      </c>
      <c r="AE13" s="184">
        <v>-0.19</v>
      </c>
      <c r="AF13" s="184">
        <v>-0.09</v>
      </c>
      <c r="AG13" s="184">
        <v>0.04</v>
      </c>
      <c r="AH13" s="184">
        <v>0.23</v>
      </c>
      <c r="AI13" s="184">
        <v>0.26</v>
      </c>
    </row>
    <row r="14" spans="1:35">
      <c r="C14" s="65" t="s">
        <v>416</v>
      </c>
      <c r="D14" s="184">
        <v>-0.11</v>
      </c>
      <c r="E14" s="184">
        <v>-0.04</v>
      </c>
      <c r="F14" s="184">
        <v>-0.03</v>
      </c>
      <c r="G14" s="184">
        <v>0.06</v>
      </c>
      <c r="H14" s="184">
        <v>0.04</v>
      </c>
      <c r="I14" s="184">
        <v>0.03</v>
      </c>
      <c r="J14" s="184">
        <v>0.06</v>
      </c>
      <c r="K14" s="184">
        <v>0.06</v>
      </c>
      <c r="L14" s="184">
        <v>0.05</v>
      </c>
      <c r="M14" s="184">
        <v>0.03</v>
      </c>
      <c r="N14" s="184">
        <v>0.01</v>
      </c>
      <c r="O14" s="184">
        <v>0.06</v>
      </c>
      <c r="P14" s="184">
        <v>7.0000000000000007E-2</v>
      </c>
      <c r="Q14" s="184">
        <v>0.05</v>
      </c>
      <c r="R14" s="184">
        <v>0.04</v>
      </c>
      <c r="S14" s="184">
        <v>0.02</v>
      </c>
      <c r="T14" s="184">
        <v>-0.01</v>
      </c>
      <c r="U14" s="184">
        <v>-0.01</v>
      </c>
      <c r="V14" s="184">
        <v>0.02</v>
      </c>
      <c r="W14" s="184">
        <v>0.04</v>
      </c>
      <c r="X14" s="184">
        <v>-0.03</v>
      </c>
      <c r="Y14" s="184">
        <v>-0.06</v>
      </c>
      <c r="Z14" s="184">
        <v>0.03</v>
      </c>
      <c r="AA14" s="184">
        <v>0.03</v>
      </c>
      <c r="AB14" s="184">
        <v>0.04</v>
      </c>
      <c r="AC14" s="184">
        <v>0.02</v>
      </c>
      <c r="AD14" s="184">
        <v>0.03</v>
      </c>
      <c r="AE14" s="184">
        <v>0.02</v>
      </c>
      <c r="AF14" s="184">
        <v>0.02</v>
      </c>
      <c r="AG14" s="184">
        <v>0.05</v>
      </c>
      <c r="AH14" s="184">
        <v>0.1</v>
      </c>
      <c r="AI14" s="184">
        <v>-0.04</v>
      </c>
    </row>
    <row r="15" spans="1:35">
      <c r="C15" s="65" t="s">
        <v>411</v>
      </c>
      <c r="D15" s="184">
        <v>-0.44</v>
      </c>
      <c r="E15" s="184">
        <v>-0.36</v>
      </c>
      <c r="F15" s="184">
        <v>-0.35</v>
      </c>
      <c r="G15" s="184">
        <v>-0.21</v>
      </c>
      <c r="H15" s="184">
        <v>-0.28000000000000003</v>
      </c>
      <c r="I15" s="184">
        <v>-0.32</v>
      </c>
      <c r="J15" s="184">
        <v>-0.17</v>
      </c>
      <c r="K15" s="184">
        <v>-0.2</v>
      </c>
      <c r="L15" s="184">
        <v>-0.22</v>
      </c>
      <c r="M15" s="184">
        <v>-0.23</v>
      </c>
      <c r="N15" s="184">
        <v>-0.28999999999999998</v>
      </c>
      <c r="O15" s="184">
        <v>-0.22</v>
      </c>
      <c r="P15" s="184">
        <v>-0.2</v>
      </c>
      <c r="Q15" s="184">
        <v>-0.19</v>
      </c>
      <c r="R15" s="184">
        <v>-0.18</v>
      </c>
      <c r="S15" s="184">
        <v>-0.18</v>
      </c>
      <c r="T15" s="184">
        <v>-0.2</v>
      </c>
      <c r="U15" s="184">
        <v>-0.21</v>
      </c>
      <c r="V15" s="184">
        <v>-0.14000000000000001</v>
      </c>
      <c r="W15" s="184">
        <v>-0.1</v>
      </c>
      <c r="X15" s="184">
        <v>-0.16</v>
      </c>
      <c r="Y15" s="184">
        <v>-0.15</v>
      </c>
      <c r="Z15" s="184">
        <v>-0.09</v>
      </c>
      <c r="AA15" s="184">
        <v>-0.09</v>
      </c>
      <c r="AB15" s="184">
        <v>-0.09</v>
      </c>
      <c r="AC15" s="184">
        <v>-0.1</v>
      </c>
      <c r="AD15" s="184">
        <v>-0.08</v>
      </c>
      <c r="AE15" s="184">
        <v>-0.1</v>
      </c>
      <c r="AF15" s="184">
        <v>-0.14000000000000001</v>
      </c>
      <c r="AG15" s="184">
        <v>-0.11</v>
      </c>
      <c r="AH15" s="184">
        <v>-7.0000000000000007E-2</v>
      </c>
      <c r="AI15" s="184">
        <v>-0.12</v>
      </c>
    </row>
    <row r="16" spans="1:35">
      <c r="C16" s="65" t="s">
        <v>409</v>
      </c>
      <c r="D16" s="184">
        <v>1.27</v>
      </c>
      <c r="E16" s="184">
        <v>1.1299999999999999</v>
      </c>
      <c r="F16" s="184">
        <v>1.0900000000000001</v>
      </c>
      <c r="G16" s="184">
        <v>1.27</v>
      </c>
      <c r="H16" s="184">
        <v>1.24</v>
      </c>
      <c r="I16" s="184">
        <v>1.23</v>
      </c>
      <c r="J16" s="184">
        <v>1.42</v>
      </c>
      <c r="K16" s="184">
        <v>1.29</v>
      </c>
      <c r="L16" s="184">
        <v>1.21</v>
      </c>
      <c r="M16" s="184">
        <v>1.1399999999999999</v>
      </c>
      <c r="N16" s="184">
        <v>1.18</v>
      </c>
      <c r="O16" s="184">
        <v>1.21</v>
      </c>
      <c r="P16" s="184">
        <v>1.08</v>
      </c>
      <c r="Q16" s="184">
        <v>0.95</v>
      </c>
      <c r="R16" s="184">
        <v>0.9</v>
      </c>
      <c r="S16" s="184">
        <v>0.83</v>
      </c>
      <c r="T16" s="184">
        <v>0.76</v>
      </c>
      <c r="U16" s="184">
        <v>0.76</v>
      </c>
      <c r="V16" s="184">
        <v>0.73</v>
      </c>
      <c r="W16" s="184">
        <v>0.53</v>
      </c>
      <c r="X16" s="184">
        <v>0.5</v>
      </c>
      <c r="Y16" s="184">
        <v>0.54</v>
      </c>
      <c r="Z16" s="184">
        <v>0.76</v>
      </c>
      <c r="AA16" s="184">
        <v>0.84</v>
      </c>
      <c r="AB16" s="184">
        <v>0.85</v>
      </c>
      <c r="AC16" s="184">
        <v>0.79</v>
      </c>
      <c r="AD16" s="184">
        <v>0.8</v>
      </c>
      <c r="AE16" s="184">
        <v>0.85</v>
      </c>
      <c r="AF16" s="184">
        <v>0.88</v>
      </c>
      <c r="AG16" s="184">
        <v>1.06</v>
      </c>
      <c r="AH16" s="184">
        <v>0.71</v>
      </c>
      <c r="AI16" s="184">
        <v>0.98</v>
      </c>
    </row>
    <row r="17" spans="3:35">
      <c r="C17" s="65" t="s">
        <v>410</v>
      </c>
      <c r="D17" s="184">
        <v>0.68</v>
      </c>
      <c r="E17" s="184">
        <v>0.56999999999999995</v>
      </c>
      <c r="F17" s="184">
        <v>0.51</v>
      </c>
      <c r="G17" s="184">
        <v>0.52</v>
      </c>
      <c r="H17" s="184">
        <v>0.53</v>
      </c>
      <c r="I17" s="184">
        <v>0.5</v>
      </c>
      <c r="J17" s="184">
        <v>0.53</v>
      </c>
      <c r="K17" s="184">
        <v>0.49</v>
      </c>
      <c r="L17" s="184">
        <v>0.45</v>
      </c>
      <c r="M17" s="184">
        <v>0.4</v>
      </c>
      <c r="N17" s="184">
        <v>0.41</v>
      </c>
      <c r="O17" s="184">
        <v>0.41</v>
      </c>
      <c r="P17" s="184">
        <v>0.35</v>
      </c>
      <c r="Q17" s="184">
        <v>0.3</v>
      </c>
      <c r="R17" s="184">
        <v>0.27</v>
      </c>
      <c r="S17" s="184">
        <v>0.24</v>
      </c>
      <c r="T17" s="184">
        <v>0.23</v>
      </c>
      <c r="U17" s="184">
        <v>0.24</v>
      </c>
      <c r="V17" s="184">
        <v>0.23</v>
      </c>
      <c r="W17" s="184">
        <v>0.18</v>
      </c>
      <c r="X17" s="184">
        <v>0.18</v>
      </c>
      <c r="Y17" s="184">
        <v>0.21</v>
      </c>
      <c r="Z17" s="184">
        <v>0.24</v>
      </c>
      <c r="AA17" s="184">
        <v>0.27</v>
      </c>
      <c r="AB17" s="184">
        <v>0.26</v>
      </c>
      <c r="AC17" s="184">
        <v>0.25</v>
      </c>
      <c r="AD17" s="184">
        <v>0.24</v>
      </c>
      <c r="AE17" s="184">
        <v>0.25</v>
      </c>
      <c r="AF17" s="184">
        <v>0.25</v>
      </c>
      <c r="AG17" s="184">
        <v>0.28000000000000003</v>
      </c>
      <c r="AH17" s="184">
        <v>0.25</v>
      </c>
      <c r="AI17" s="184">
        <v>0.27</v>
      </c>
    </row>
    <row r="18" spans="3:35">
      <c r="C18" s="65" t="s">
        <v>380</v>
      </c>
      <c r="D18" s="184">
        <v>0.98</v>
      </c>
      <c r="E18" s="184">
        <v>0.9</v>
      </c>
      <c r="F18" s="184">
        <v>0.88</v>
      </c>
      <c r="G18" s="184">
        <v>1.01</v>
      </c>
      <c r="H18" s="184">
        <v>1.08</v>
      </c>
      <c r="I18" s="184">
        <v>1.07</v>
      </c>
      <c r="J18" s="184">
        <v>1.1100000000000001</v>
      </c>
      <c r="K18" s="184">
        <v>1.1200000000000001</v>
      </c>
      <c r="L18" s="184">
        <v>1.07</v>
      </c>
      <c r="M18" s="184">
        <v>1.05</v>
      </c>
      <c r="N18" s="184">
        <v>1.1499999999999999</v>
      </c>
      <c r="O18" s="184">
        <v>1.0900000000000001</v>
      </c>
      <c r="P18" s="184">
        <v>1</v>
      </c>
      <c r="Q18" s="184">
        <v>0.84</v>
      </c>
      <c r="R18" s="184">
        <v>0.79</v>
      </c>
      <c r="S18" s="184">
        <v>0.73</v>
      </c>
      <c r="T18" s="184">
        <v>0.75</v>
      </c>
      <c r="U18" s="184">
        <v>0.74</v>
      </c>
      <c r="V18" s="184">
        <v>0.7</v>
      </c>
      <c r="W18" s="184">
        <v>0.52</v>
      </c>
      <c r="X18" s="184">
        <v>0.56000000000000005</v>
      </c>
      <c r="Y18" s="184">
        <v>0.57999999999999996</v>
      </c>
      <c r="Z18" s="184">
        <v>0.66</v>
      </c>
      <c r="AA18" s="184">
        <v>0.75</v>
      </c>
      <c r="AB18" s="184">
        <v>0.74</v>
      </c>
      <c r="AC18" s="184">
        <v>0.74</v>
      </c>
      <c r="AD18" s="184">
        <v>0.71</v>
      </c>
      <c r="AE18" s="184">
        <v>0.74</v>
      </c>
      <c r="AF18" s="184">
        <v>0.74</v>
      </c>
      <c r="AG18" s="184">
        <v>0.76</v>
      </c>
      <c r="AH18" s="184">
        <v>0.68</v>
      </c>
      <c r="AI18" s="184">
        <v>0.84</v>
      </c>
    </row>
    <row r="19" spans="3:35">
      <c r="C19" s="65" t="s">
        <v>413</v>
      </c>
      <c r="D19" s="184">
        <v>-0.04</v>
      </c>
      <c r="E19" s="184">
        <v>0.08</v>
      </c>
      <c r="F19" s="184">
        <v>0.09</v>
      </c>
      <c r="G19" s="184">
        <v>0.43</v>
      </c>
      <c r="H19" s="184">
        <v>0.3</v>
      </c>
      <c r="I19" s="184">
        <v>0.13</v>
      </c>
      <c r="J19" s="184">
        <v>0.28999999999999998</v>
      </c>
      <c r="K19" s="184">
        <v>0.19</v>
      </c>
      <c r="L19" s="184">
        <v>0.11</v>
      </c>
      <c r="M19" s="184">
        <v>0.08</v>
      </c>
      <c r="N19" s="184">
        <v>-0.05</v>
      </c>
      <c r="O19" s="184">
        <v>7.0000000000000007E-2</v>
      </c>
      <c r="P19" s="184">
        <v>0.11</v>
      </c>
      <c r="Q19" s="184">
        <v>0.09</v>
      </c>
      <c r="R19" s="184">
        <v>7.0000000000000007E-2</v>
      </c>
      <c r="S19" s="184">
        <v>0.09</v>
      </c>
      <c r="T19" s="184">
        <v>-0.12</v>
      </c>
      <c r="U19" s="184">
        <v>-0.13</v>
      </c>
      <c r="V19" s="184">
        <v>0.06</v>
      </c>
      <c r="W19" s="184">
        <v>0.39</v>
      </c>
      <c r="X19" s="184">
        <v>0.11</v>
      </c>
      <c r="Y19" s="184">
        <v>0.17</v>
      </c>
      <c r="Z19" s="184">
        <v>0.54</v>
      </c>
      <c r="AA19" s="184">
        <v>0.49</v>
      </c>
      <c r="AB19" s="184">
        <v>0.44</v>
      </c>
      <c r="AC19" s="184">
        <v>0.27</v>
      </c>
      <c r="AD19" s="184">
        <v>0.34</v>
      </c>
      <c r="AE19" s="184">
        <v>0.31</v>
      </c>
      <c r="AF19" s="184">
        <v>0.25</v>
      </c>
      <c r="AG19" s="184">
        <v>0.35</v>
      </c>
      <c r="AH19" s="184">
        <v>0.51</v>
      </c>
      <c r="AI19" s="184">
        <v>0.25</v>
      </c>
    </row>
    <row r="20" spans="3:35">
      <c r="C20" s="65" t="s">
        <v>412</v>
      </c>
      <c r="D20" s="184">
        <v>0.44</v>
      </c>
      <c r="E20" s="184">
        <v>0.4</v>
      </c>
      <c r="F20" s="184">
        <v>0.39</v>
      </c>
      <c r="G20" s="184">
        <v>0.44</v>
      </c>
      <c r="H20" s="184">
        <v>0.48</v>
      </c>
      <c r="I20" s="184">
        <v>0.47</v>
      </c>
      <c r="J20" s="184">
        <v>0.47</v>
      </c>
      <c r="K20" s="184">
        <v>0.49</v>
      </c>
      <c r="L20" s="184">
        <v>0.47</v>
      </c>
      <c r="M20" s="184">
        <v>0.45</v>
      </c>
      <c r="N20" s="184">
        <v>0.47</v>
      </c>
      <c r="O20" s="184">
        <v>0.45</v>
      </c>
      <c r="P20" s="184">
        <v>0.43</v>
      </c>
      <c r="Q20" s="184">
        <v>0.39</v>
      </c>
      <c r="R20" s="184">
        <v>0.38</v>
      </c>
      <c r="S20" s="184">
        <v>0.34</v>
      </c>
      <c r="T20" s="184">
        <v>0.35</v>
      </c>
      <c r="U20" s="184">
        <v>0.34</v>
      </c>
      <c r="V20" s="184">
        <v>0.32</v>
      </c>
      <c r="W20" s="184">
        <v>0.27</v>
      </c>
      <c r="X20" s="184">
        <v>0.27</v>
      </c>
      <c r="Y20" s="184">
        <v>0.28000000000000003</v>
      </c>
      <c r="Z20" s="184">
        <v>0.31</v>
      </c>
      <c r="AA20" s="184">
        <v>0.34</v>
      </c>
      <c r="AB20" s="184">
        <v>0.33</v>
      </c>
      <c r="AC20" s="184">
        <v>0.34</v>
      </c>
      <c r="AD20" s="184">
        <v>0.33</v>
      </c>
      <c r="AE20" s="184">
        <v>0.33</v>
      </c>
      <c r="AF20" s="184">
        <v>0.31</v>
      </c>
      <c r="AG20" s="184">
        <v>0.3</v>
      </c>
      <c r="AH20" s="184">
        <v>0.33</v>
      </c>
      <c r="AI20" s="184">
        <v>0.33</v>
      </c>
    </row>
    <row r="21" spans="3:35">
      <c r="C21" s="65" t="s">
        <v>347</v>
      </c>
      <c r="D21" s="184">
        <v>-0.59</v>
      </c>
      <c r="E21" s="184">
        <v>-0.55000000000000004</v>
      </c>
      <c r="F21" s="184">
        <v>-0.52</v>
      </c>
      <c r="G21" s="184">
        <v>-0.41</v>
      </c>
      <c r="H21" s="184">
        <v>-0.5</v>
      </c>
      <c r="I21" s="184">
        <v>-0.49</v>
      </c>
      <c r="J21" s="184">
        <v>-0.45</v>
      </c>
      <c r="K21" s="184">
        <v>-0.49</v>
      </c>
      <c r="L21" s="184">
        <v>-0.48</v>
      </c>
      <c r="M21" s="184">
        <v>-0.46</v>
      </c>
      <c r="N21" s="184">
        <v>-0.48</v>
      </c>
      <c r="O21" s="184">
        <v>-0.43</v>
      </c>
      <c r="P21" s="184">
        <v>-0.43</v>
      </c>
      <c r="Q21" s="184">
        <v>-0.44</v>
      </c>
      <c r="R21" s="184">
        <v>-0.48</v>
      </c>
      <c r="S21" s="184">
        <v>-0.48</v>
      </c>
      <c r="T21" s="184">
        <v>-0.48</v>
      </c>
      <c r="U21" s="184">
        <v>-0.46</v>
      </c>
      <c r="V21" s="184">
        <v>-0.43</v>
      </c>
      <c r="W21" s="184">
        <v>-0.39</v>
      </c>
      <c r="X21" s="184">
        <v>-0.43</v>
      </c>
      <c r="Y21" s="184">
        <v>-0.53</v>
      </c>
      <c r="Z21" s="184">
        <v>-0.54</v>
      </c>
      <c r="AA21" s="184">
        <v>-0.52</v>
      </c>
      <c r="AB21" s="184">
        <v>-0.37</v>
      </c>
      <c r="AC21" s="184">
        <v>-0.34</v>
      </c>
      <c r="AD21" s="184">
        <v>-0.3</v>
      </c>
      <c r="AE21" s="184">
        <v>-0.28999999999999998</v>
      </c>
      <c r="AF21" s="184">
        <v>-0.33</v>
      </c>
      <c r="AG21" s="184">
        <v>-0.31</v>
      </c>
      <c r="AH21" s="184">
        <v>-0.47</v>
      </c>
      <c r="AI21" s="184">
        <v>-0.48</v>
      </c>
    </row>
    <row r="22" spans="3:35">
      <c r="C22" s="65" t="s">
        <v>348</v>
      </c>
      <c r="D22" s="184">
        <v>-0.19</v>
      </c>
      <c r="E22" s="184">
        <v>-0.19</v>
      </c>
      <c r="F22" s="184">
        <v>-0.16</v>
      </c>
      <c r="G22" s="184">
        <v>-0.1</v>
      </c>
      <c r="H22" s="184">
        <v>-7.0000000000000007E-2</v>
      </c>
      <c r="I22" s="184">
        <v>-0.03</v>
      </c>
      <c r="J22" s="184">
        <v>-0.01</v>
      </c>
      <c r="K22" s="184">
        <v>-0.01</v>
      </c>
      <c r="L22" s="184">
        <v>-0.03</v>
      </c>
      <c r="M22" s="184">
        <v>-0.03</v>
      </c>
      <c r="N22" s="184">
        <v>0.06</v>
      </c>
      <c r="O22" s="184">
        <v>7.0000000000000007E-2</v>
      </c>
      <c r="P22" s="184">
        <v>0.06</v>
      </c>
      <c r="Q22" s="184">
        <v>0</v>
      </c>
      <c r="R22" s="184">
        <v>-0.05</v>
      </c>
      <c r="S22" s="184">
        <v>0.01</v>
      </c>
      <c r="T22" s="184">
        <v>-0.03</v>
      </c>
      <c r="U22" s="184">
        <v>-7.0000000000000007E-2</v>
      </c>
      <c r="V22" s="184">
        <v>-0.1</v>
      </c>
      <c r="W22" s="184">
        <v>-0.2</v>
      </c>
      <c r="X22" s="184">
        <v>-0.14000000000000001</v>
      </c>
      <c r="Y22" s="184">
        <v>-0.14000000000000001</v>
      </c>
      <c r="Z22" s="184">
        <v>-0.05</v>
      </c>
      <c r="AA22" s="184">
        <v>0.1</v>
      </c>
      <c r="AB22" s="184">
        <v>0.19</v>
      </c>
      <c r="AC22" s="184">
        <v>-0.01</v>
      </c>
      <c r="AD22" s="184">
        <v>0.05</v>
      </c>
      <c r="AE22" s="184">
        <v>0.19</v>
      </c>
      <c r="AF22" s="184">
        <v>0.14000000000000001</v>
      </c>
      <c r="AG22" s="184">
        <v>0.4</v>
      </c>
      <c r="AH22" s="184">
        <v>0.48</v>
      </c>
      <c r="AI22" s="184">
        <v>0.4</v>
      </c>
    </row>
    <row r="23" spans="3:35">
      <c r="C23" s="65" t="s">
        <v>414</v>
      </c>
      <c r="D23" s="184">
        <v>1.79</v>
      </c>
      <c r="E23" s="184">
        <v>1.7</v>
      </c>
      <c r="F23" s="184">
        <v>1.66</v>
      </c>
      <c r="G23" s="184">
        <v>2.0699999999999998</v>
      </c>
      <c r="H23" s="184">
        <v>2.09</v>
      </c>
      <c r="I23" s="184">
        <v>2.0499999999999998</v>
      </c>
      <c r="J23" s="184">
        <v>2.44</v>
      </c>
      <c r="K23" s="184">
        <v>2.5</v>
      </c>
      <c r="L23" s="184">
        <v>2.2599999999999998</v>
      </c>
      <c r="M23" s="184">
        <v>2.0699999999999998</v>
      </c>
      <c r="N23" s="184">
        <v>2.12</v>
      </c>
      <c r="O23" s="184">
        <v>2.2200000000000002</v>
      </c>
      <c r="P23" s="184">
        <v>2.08</v>
      </c>
      <c r="Q23" s="184">
        <v>2.1</v>
      </c>
      <c r="R23" s="184">
        <v>2.27</v>
      </c>
      <c r="S23" s="184">
        <v>2.35</v>
      </c>
      <c r="T23" s="184">
        <v>2.59</v>
      </c>
      <c r="U23" s="184">
        <v>2.82</v>
      </c>
      <c r="V23" s="184">
        <v>2.92</v>
      </c>
      <c r="W23" s="184">
        <v>2.5</v>
      </c>
      <c r="X23" s="184">
        <v>2.57</v>
      </c>
      <c r="Y23" s="184">
        <v>2.92</v>
      </c>
      <c r="Z23" s="184">
        <v>3.16</v>
      </c>
      <c r="AA23" s="184">
        <v>3.31</v>
      </c>
      <c r="AB23" s="184">
        <v>3.39</v>
      </c>
      <c r="AC23" s="184">
        <v>3.28</v>
      </c>
      <c r="AD23" s="184">
        <v>3.13</v>
      </c>
      <c r="AE23" s="184">
        <v>3.21</v>
      </c>
      <c r="AF23" s="184">
        <v>3.16</v>
      </c>
      <c r="AG23" s="184">
        <v>3.33</v>
      </c>
      <c r="AH23" s="184">
        <v>2.94</v>
      </c>
      <c r="AI23" s="184">
        <v>3.25</v>
      </c>
    </row>
    <row r="24" spans="3:35">
      <c r="C24" s="65" t="s">
        <v>385</v>
      </c>
      <c r="D24" s="184">
        <v>-0.42</v>
      </c>
      <c r="E24" s="184">
        <v>-0.47</v>
      </c>
      <c r="F24" s="184">
        <v>-0.41</v>
      </c>
      <c r="G24" s="184">
        <v>-0.2</v>
      </c>
      <c r="H24" s="184">
        <v>-0.26</v>
      </c>
      <c r="I24" s="184">
        <v>-0.24</v>
      </c>
      <c r="J24" s="184">
        <v>-0.32</v>
      </c>
      <c r="K24" s="184">
        <v>-0.46</v>
      </c>
      <c r="L24" s="184">
        <v>-0.56000000000000005</v>
      </c>
      <c r="M24" s="184">
        <v>-0.68</v>
      </c>
      <c r="N24" s="184">
        <v>-0.81</v>
      </c>
      <c r="O24" s="184">
        <v>-0.65</v>
      </c>
      <c r="P24" s="184">
        <v>-0.71</v>
      </c>
      <c r="Q24" s="184">
        <v>-0.71</v>
      </c>
      <c r="R24" s="184">
        <v>-0.85</v>
      </c>
      <c r="S24" s="184">
        <v>-0.8</v>
      </c>
      <c r="T24" s="184">
        <v>-0.8</v>
      </c>
      <c r="U24" s="184">
        <v>-0.73</v>
      </c>
      <c r="V24" s="184">
        <v>-0.66</v>
      </c>
      <c r="W24" s="184">
        <v>-0.66</v>
      </c>
      <c r="X24" s="184">
        <v>-0.77</v>
      </c>
      <c r="Y24" s="184">
        <v>-0.63</v>
      </c>
      <c r="Z24" s="184">
        <v>-0.65</v>
      </c>
      <c r="AA24" s="184">
        <v>-0.64</v>
      </c>
      <c r="AB24" s="184">
        <v>-0.65</v>
      </c>
      <c r="AC24" s="184">
        <v>-0.7</v>
      </c>
      <c r="AD24" s="184">
        <v>-0.67</v>
      </c>
      <c r="AE24" s="184">
        <v>-0.68</v>
      </c>
      <c r="AF24" s="184">
        <v>-0.65</v>
      </c>
      <c r="AG24" s="184">
        <v>-0.64</v>
      </c>
      <c r="AH24" s="184">
        <v>-0.68</v>
      </c>
      <c r="AI24" s="184">
        <v>-0.71</v>
      </c>
    </row>
    <row r="25" spans="3:35">
      <c r="C25" s="65" t="s">
        <v>384</v>
      </c>
      <c r="D25" s="184">
        <v>0.02</v>
      </c>
      <c r="E25" s="184">
        <v>0.08</v>
      </c>
      <c r="F25" s="184">
        <v>0.09</v>
      </c>
      <c r="G25" s="184">
        <v>0.24</v>
      </c>
      <c r="H25" s="184">
        <v>0.2</v>
      </c>
      <c r="I25" s="184">
        <v>0.2</v>
      </c>
      <c r="J25" s="184">
        <v>0.3</v>
      </c>
      <c r="K25" s="184">
        <v>0.28000000000000003</v>
      </c>
      <c r="L25" s="184">
        <v>0.26</v>
      </c>
      <c r="M25" s="184">
        <v>0.21</v>
      </c>
      <c r="N25" s="184">
        <v>0.21</v>
      </c>
      <c r="O25" s="184">
        <v>0.24</v>
      </c>
      <c r="P25" s="184">
        <v>0.3</v>
      </c>
      <c r="Q25" s="184">
        <v>0.28000000000000003</v>
      </c>
      <c r="R25" s="184">
        <v>0.32</v>
      </c>
      <c r="S25" s="184">
        <v>0.28999999999999998</v>
      </c>
      <c r="T25" s="184">
        <v>0.28999999999999998</v>
      </c>
      <c r="U25" s="184">
        <v>0.3</v>
      </c>
      <c r="V25" s="184">
        <v>0.24</v>
      </c>
      <c r="W25" s="184">
        <v>0.11</v>
      </c>
      <c r="X25" s="184">
        <v>-0.37</v>
      </c>
      <c r="Y25" s="184">
        <v>-0.22</v>
      </c>
      <c r="Z25" s="184">
        <v>0.12</v>
      </c>
      <c r="AA25" s="184">
        <v>0.24</v>
      </c>
      <c r="AB25" s="184">
        <v>0.22</v>
      </c>
      <c r="AC25" s="184">
        <v>0.17</v>
      </c>
      <c r="AD25" s="184">
        <v>0.16</v>
      </c>
      <c r="AE25" s="184">
        <v>0.14000000000000001</v>
      </c>
      <c r="AF25" s="184">
        <v>0.13</v>
      </c>
      <c r="AG25" s="184">
        <v>0.1</v>
      </c>
      <c r="AH25" s="184">
        <v>0.04</v>
      </c>
      <c r="AI25" s="184">
        <v>-0.05</v>
      </c>
    </row>
    <row r="26" spans="3:35">
      <c r="C26" s="65" t="s">
        <v>415</v>
      </c>
      <c r="D26" s="184">
        <v>-0.4</v>
      </c>
      <c r="E26" s="184">
        <v>-0.57999999999999996</v>
      </c>
      <c r="F26" s="184">
        <v>-0.84</v>
      </c>
      <c r="G26" s="184">
        <v>-0.11</v>
      </c>
      <c r="H26" s="184">
        <v>0.03</v>
      </c>
      <c r="I26" s="184">
        <v>0.11</v>
      </c>
      <c r="J26" s="184">
        <v>0.13</v>
      </c>
      <c r="K26" s="184">
        <v>-0.22</v>
      </c>
      <c r="L26" s="184">
        <v>-0.23</v>
      </c>
      <c r="M26" s="184">
        <v>-0.53</v>
      </c>
      <c r="N26" s="184">
        <v>-0.39</v>
      </c>
      <c r="O26" s="184">
        <v>-0.63</v>
      </c>
      <c r="P26" s="184">
        <v>-0.66</v>
      </c>
      <c r="Q26" s="184">
        <v>-0.72</v>
      </c>
      <c r="R26" s="184">
        <v>-0.64</v>
      </c>
      <c r="S26" s="184">
        <v>-0.63</v>
      </c>
      <c r="T26" s="184">
        <v>-0.56000000000000005</v>
      </c>
      <c r="U26" s="184">
        <v>-0.43</v>
      </c>
      <c r="V26" s="184">
        <v>-0.3</v>
      </c>
      <c r="W26" s="184">
        <v>-0.39</v>
      </c>
      <c r="X26" s="184">
        <v>-0.28999999999999998</v>
      </c>
      <c r="Y26" s="184">
        <v>-0.19</v>
      </c>
      <c r="Z26" s="184">
        <v>0.28000000000000003</v>
      </c>
      <c r="AA26" s="184">
        <v>0.37</v>
      </c>
      <c r="AB26" s="184">
        <v>0.37</v>
      </c>
      <c r="AC26" s="184">
        <v>0.26</v>
      </c>
      <c r="AD26" s="184">
        <v>0.03</v>
      </c>
      <c r="AE26" s="184">
        <v>0.01</v>
      </c>
      <c r="AF26" s="184">
        <v>-0.02</v>
      </c>
      <c r="AG26" s="184">
        <v>-0.33</v>
      </c>
      <c r="AH26" s="184">
        <v>0.03</v>
      </c>
      <c r="AI26" s="184">
        <v>0.06</v>
      </c>
    </row>
    <row r="27" spans="3:35">
      <c r="C27" s="65" t="s">
        <v>386</v>
      </c>
      <c r="D27" s="184">
        <v>-0.26</v>
      </c>
      <c r="E27" s="184">
        <v>-0.25</v>
      </c>
      <c r="F27" s="184">
        <v>-0.22</v>
      </c>
      <c r="G27" s="184">
        <v>-0.11</v>
      </c>
      <c r="H27" s="184">
        <v>-0.11</v>
      </c>
      <c r="I27" s="184">
        <v>-0.08</v>
      </c>
      <c r="J27" s="184">
        <v>-0.04</v>
      </c>
      <c r="K27" s="184">
        <v>-0.06</v>
      </c>
      <c r="L27" s="184">
        <v>-0.09</v>
      </c>
      <c r="M27" s="184">
        <v>-0.13</v>
      </c>
      <c r="N27" s="184">
        <v>-0.14000000000000001</v>
      </c>
      <c r="O27" s="184">
        <v>-0.1</v>
      </c>
      <c r="P27" s="184">
        <v>-0.08</v>
      </c>
      <c r="Q27" s="184">
        <v>-0.05</v>
      </c>
      <c r="R27" s="184">
        <v>-0.05</v>
      </c>
      <c r="S27" s="184">
        <v>-0.04</v>
      </c>
      <c r="T27" s="184">
        <v>-0.02</v>
      </c>
      <c r="U27" s="184">
        <v>0.01</v>
      </c>
      <c r="V27" s="184">
        <v>0</v>
      </c>
      <c r="W27" s="184">
        <v>-0.02</v>
      </c>
      <c r="X27" s="184">
        <v>-0.01</v>
      </c>
      <c r="Y27" s="184">
        <v>0.02</v>
      </c>
      <c r="Z27" s="184">
        <v>0.06</v>
      </c>
      <c r="AA27" s="184">
        <v>0.08</v>
      </c>
      <c r="AB27" s="184">
        <v>7.0000000000000007E-2</v>
      </c>
      <c r="AC27" s="184">
        <v>0.06</v>
      </c>
      <c r="AD27" s="184">
        <v>0.06</v>
      </c>
      <c r="AE27" s="184">
        <v>0.03</v>
      </c>
      <c r="AF27" s="184">
        <v>0.03</v>
      </c>
      <c r="AG27" s="184">
        <v>0.03</v>
      </c>
      <c r="AH27" s="184">
        <v>-0.01</v>
      </c>
      <c r="AI27" s="184">
        <v>0.05</v>
      </c>
    </row>
    <row r="28" spans="3:35">
      <c r="C28" s="65" t="s">
        <v>418</v>
      </c>
      <c r="D28" s="184">
        <v>-0.34</v>
      </c>
      <c r="E28" s="184">
        <v>-0.28000000000000003</v>
      </c>
      <c r="F28" s="184">
        <v>-0.25</v>
      </c>
      <c r="G28" s="184">
        <v>-0.23</v>
      </c>
      <c r="H28" s="184">
        <v>-0.27</v>
      </c>
      <c r="I28" s="184">
        <v>-0.27</v>
      </c>
      <c r="J28" s="184">
        <v>-0.22</v>
      </c>
      <c r="K28" s="184">
        <v>-0.23</v>
      </c>
      <c r="L28" s="184">
        <v>-0.23</v>
      </c>
      <c r="M28" s="184">
        <v>-0.19</v>
      </c>
      <c r="N28" s="184">
        <v>-0.23</v>
      </c>
      <c r="O28" s="184">
        <v>-0.23</v>
      </c>
      <c r="P28" s="184">
        <v>-0.19</v>
      </c>
      <c r="Q28" s="184">
        <v>-0.18</v>
      </c>
      <c r="R28" s="184">
        <v>-0.22</v>
      </c>
      <c r="S28" s="184">
        <v>-0.24</v>
      </c>
      <c r="T28" s="184">
        <v>-0.28999999999999998</v>
      </c>
      <c r="U28" s="184">
        <v>-0.28000000000000003</v>
      </c>
      <c r="V28" s="184">
        <v>-0.32</v>
      </c>
      <c r="W28" s="184">
        <v>-0.14000000000000001</v>
      </c>
      <c r="X28" s="184">
        <v>-0.27</v>
      </c>
      <c r="Y28" s="184">
        <v>-0.37</v>
      </c>
      <c r="Z28" s="184">
        <v>-0.32</v>
      </c>
      <c r="AA28" s="184">
        <v>-0.28000000000000003</v>
      </c>
      <c r="AB28" s="184">
        <v>-0.26</v>
      </c>
      <c r="AC28" s="184">
        <v>-0.24</v>
      </c>
      <c r="AD28" s="184">
        <v>-0.21</v>
      </c>
      <c r="AE28" s="184">
        <v>-0.24</v>
      </c>
      <c r="AF28" s="184">
        <v>-0.27</v>
      </c>
      <c r="AG28" s="184">
        <v>-0.28000000000000003</v>
      </c>
      <c r="AH28" s="184">
        <v>-0.27</v>
      </c>
      <c r="AI28" s="184">
        <v>-0.4</v>
      </c>
    </row>
    <row r="29" spans="3:35">
      <c r="C29" s="65" t="s">
        <v>271</v>
      </c>
      <c r="D29" s="184">
        <v>-1.64</v>
      </c>
      <c r="E29" s="184">
        <v>-1.35</v>
      </c>
      <c r="F29" s="184">
        <v>-1.1200000000000001</v>
      </c>
      <c r="G29" s="184">
        <v>-1.01</v>
      </c>
      <c r="H29" s="184">
        <v>-0.97</v>
      </c>
      <c r="I29" s="184">
        <v>-0.92</v>
      </c>
      <c r="J29" s="184">
        <v>-1.04</v>
      </c>
      <c r="K29" s="184">
        <v>-1.01</v>
      </c>
      <c r="L29" s="184">
        <v>-0.69</v>
      </c>
      <c r="M29" s="184">
        <v>-0.87</v>
      </c>
      <c r="N29" s="184">
        <v>-1.56</v>
      </c>
      <c r="O29" s="184">
        <v>-1.44</v>
      </c>
      <c r="P29" s="184">
        <v>-1.36</v>
      </c>
      <c r="Q29" s="184">
        <v>-1.28</v>
      </c>
      <c r="R29" s="184">
        <v>-1.4</v>
      </c>
      <c r="S29" s="184">
        <v>-2.58</v>
      </c>
      <c r="T29" s="184">
        <v>-3.18</v>
      </c>
      <c r="U29" s="184">
        <v>-2.86</v>
      </c>
      <c r="V29" s="184">
        <v>-3.56</v>
      </c>
      <c r="W29" s="184">
        <v>-2.61</v>
      </c>
      <c r="X29" s="184">
        <v>-3.19</v>
      </c>
      <c r="Y29" s="184">
        <v>-3.63</v>
      </c>
      <c r="Z29" s="184">
        <v>-3.79</v>
      </c>
      <c r="AA29" s="184">
        <v>-3.3</v>
      </c>
      <c r="AB29" s="184">
        <v>-2.61</v>
      </c>
      <c r="AC29" s="184">
        <v>-2</v>
      </c>
      <c r="AD29" s="184">
        <v>-1.54</v>
      </c>
      <c r="AE29" s="184">
        <v>-1.88</v>
      </c>
      <c r="AF29" s="184">
        <v>-2.2599999999999998</v>
      </c>
      <c r="AG29" s="184">
        <v>-2.0099999999999998</v>
      </c>
      <c r="AH29" s="184">
        <v>-1.3</v>
      </c>
      <c r="AI29" s="184">
        <v>-2.14</v>
      </c>
    </row>
    <row r="30" spans="3:35">
      <c r="C30" s="65" t="s">
        <v>419</v>
      </c>
      <c r="D30" s="184">
        <v>-0.64</v>
      </c>
      <c r="E30" s="184">
        <v>-0.74</v>
      </c>
      <c r="F30" s="184">
        <v>-0.62</v>
      </c>
      <c r="G30" s="184">
        <v>-0.63</v>
      </c>
      <c r="H30" s="184">
        <v>-0.59</v>
      </c>
      <c r="I30" s="184">
        <v>-0.53</v>
      </c>
      <c r="J30" s="184">
        <v>-0.52</v>
      </c>
      <c r="K30" s="184">
        <v>-0.56000000000000005</v>
      </c>
      <c r="L30" s="184">
        <v>-0.54</v>
      </c>
      <c r="M30" s="184">
        <v>-0.52</v>
      </c>
      <c r="N30" s="184">
        <v>-0.88</v>
      </c>
      <c r="O30" s="184">
        <v>-0.84</v>
      </c>
      <c r="P30" s="184">
        <v>-0.77</v>
      </c>
      <c r="Q30" s="184">
        <v>-0.76</v>
      </c>
      <c r="R30" s="184">
        <v>-0.64</v>
      </c>
      <c r="S30" s="184">
        <v>0</v>
      </c>
      <c r="T30" s="184">
        <v>0</v>
      </c>
      <c r="U30" s="184">
        <v>0</v>
      </c>
      <c r="V30" s="184">
        <v>0.03</v>
      </c>
      <c r="W30" s="184">
        <v>0.1</v>
      </c>
      <c r="X30" s="184">
        <v>0.13</v>
      </c>
      <c r="Y30" s="184">
        <v>0.24</v>
      </c>
      <c r="Z30" s="184">
        <v>0.34</v>
      </c>
      <c r="AA30" s="184">
        <v>0.25</v>
      </c>
      <c r="AB30" s="184">
        <v>7.0000000000000007E-2</v>
      </c>
      <c r="AC30" s="184">
        <v>0.06</v>
      </c>
      <c r="AD30" s="184">
        <v>0.09</v>
      </c>
      <c r="AE30" s="184">
        <v>0.04</v>
      </c>
      <c r="AF30" s="184">
        <v>0.06</v>
      </c>
      <c r="AG30" s="184">
        <v>0.11</v>
      </c>
      <c r="AH30" s="184">
        <v>0.3</v>
      </c>
      <c r="AI30" s="184">
        <v>0.08</v>
      </c>
    </row>
    <row r="53" spans="5:5">
      <c r="E53" s="268" t="s">
        <v>858</v>
      </c>
    </row>
    <row r="55" spans="5:5">
      <c r="E55" s="65" t="s">
        <v>855</v>
      </c>
    </row>
    <row r="57" spans="5:5">
      <c r="E57" s="65" t="s">
        <v>856</v>
      </c>
    </row>
    <row r="58" spans="5:5">
      <c r="E58" s="65" t="s">
        <v>857</v>
      </c>
    </row>
  </sheetData>
  <phoneticPr fontId="1" type="noConversion"/>
  <hyperlinks>
    <hyperlink ref="A1" location="INDICE!A1" display="Torna all'indice" xr:uid="{00000000-0004-0000-1600-000000000000}"/>
  </hyperlinks>
  <pageMargins left="0.7" right="0.7" top="0.75" bottom="0.75" header="0.3" footer="0.3"/>
  <pageSetup paperSize="9" orientation="portrait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Y35"/>
  <sheetViews>
    <sheetView workbookViewId="0"/>
  </sheetViews>
  <sheetFormatPr baseColWidth="10" defaultColWidth="10.6640625" defaultRowHeight="13"/>
  <cols>
    <col min="1" max="1" width="5.33203125" style="53" customWidth="1"/>
    <col min="2" max="2" width="10.6640625" style="53" customWidth="1"/>
    <col min="3" max="7" width="11.6640625" style="53" customWidth="1"/>
    <col min="8" max="8" width="10.6640625" style="53" customWidth="1"/>
    <col min="9" max="16384" width="10.6640625" style="53"/>
  </cols>
  <sheetData>
    <row r="1" spans="1:25">
      <c r="A1" s="52" t="s">
        <v>986</v>
      </c>
    </row>
    <row r="3" spans="1:25">
      <c r="B3" s="54" t="s">
        <v>892</v>
      </c>
    </row>
    <row r="4" spans="1:25">
      <c r="B4" s="53" t="s">
        <v>893</v>
      </c>
    </row>
    <row r="5" spans="1:25">
      <c r="B5" s="177"/>
      <c r="C5" s="177" t="s">
        <v>235</v>
      </c>
      <c r="D5" s="177" t="s">
        <v>236</v>
      </c>
      <c r="E5" s="177" t="s">
        <v>237</v>
      </c>
      <c r="F5" s="177" t="s">
        <v>238</v>
      </c>
      <c r="G5" s="177" t="s">
        <v>239</v>
      </c>
      <c r="H5" s="177" t="s">
        <v>240</v>
      </c>
      <c r="I5" s="177" t="s">
        <v>241</v>
      </c>
      <c r="J5" s="177" t="s">
        <v>242</v>
      </c>
      <c r="K5" s="177" t="s">
        <v>243</v>
      </c>
      <c r="L5" s="177" t="s">
        <v>244</v>
      </c>
      <c r="M5" s="177" t="s">
        <v>245</v>
      </c>
      <c r="N5" s="177" t="s">
        <v>246</v>
      </c>
      <c r="O5" s="177" t="s">
        <v>247</v>
      </c>
      <c r="P5" s="177" t="s">
        <v>248</v>
      </c>
      <c r="Q5" s="177" t="s">
        <v>249</v>
      </c>
      <c r="R5" s="177" t="s">
        <v>250</v>
      </c>
      <c r="S5" s="177" t="s">
        <v>251</v>
      </c>
      <c r="T5" s="177" t="s">
        <v>252</v>
      </c>
      <c r="U5" s="177" t="s">
        <v>253</v>
      </c>
      <c r="V5" s="177" t="s">
        <v>254</v>
      </c>
      <c r="W5" s="177" t="s">
        <v>255</v>
      </c>
      <c r="X5" s="177" t="s">
        <v>263</v>
      </c>
      <c r="Y5" s="177" t="s">
        <v>585</v>
      </c>
    </row>
    <row r="6" spans="1:25">
      <c r="B6" s="177" t="s">
        <v>500</v>
      </c>
      <c r="C6" s="178">
        <v>100</v>
      </c>
      <c r="D6" s="178">
        <v>96.012075562110198</v>
      </c>
      <c r="E6" s="178">
        <v>100.733429472853</v>
      </c>
      <c r="F6" s="178">
        <v>117.62887199074601</v>
      </c>
      <c r="G6" s="178">
        <v>142.949173176047</v>
      </c>
      <c r="H6" s="178">
        <v>162.766732890833</v>
      </c>
      <c r="I6" s="178">
        <v>187.95190346008499</v>
      </c>
      <c r="J6" s="178">
        <v>217.29296085880199</v>
      </c>
      <c r="K6" s="178">
        <v>250.251036844026</v>
      </c>
      <c r="L6" s="178">
        <v>194.60997073806899</v>
      </c>
      <c r="M6" s="178">
        <v>237.06998659156099</v>
      </c>
      <c r="N6" s="178">
        <v>284.14810294374598</v>
      </c>
      <c r="O6" s="178">
        <v>286.76961727505699</v>
      </c>
      <c r="P6" s="178">
        <v>293.56211457122498</v>
      </c>
      <c r="Q6" s="178">
        <v>294.448561721126</v>
      </c>
      <c r="R6" s="178">
        <v>256.55112611605102</v>
      </c>
      <c r="S6" s="178">
        <v>248.51700479395501</v>
      </c>
      <c r="T6" s="178">
        <v>274.94043100743397</v>
      </c>
      <c r="U6" s="178">
        <v>302.96693346731701</v>
      </c>
      <c r="V6" s="178">
        <v>294.67454086530898</v>
      </c>
      <c r="W6" s="178">
        <v>273.50667769995499</v>
      </c>
      <c r="X6" s="178">
        <v>346.27631213313299</v>
      </c>
      <c r="Y6" s="178">
        <v>385.96027685125802</v>
      </c>
    </row>
    <row r="7" spans="1:25">
      <c r="B7" s="177" t="s">
        <v>501</v>
      </c>
      <c r="C7" s="178">
        <v>100</v>
      </c>
      <c r="D7" s="178">
        <v>101.581959517515</v>
      </c>
      <c r="E7" s="178">
        <v>109.00107235590799</v>
      </c>
      <c r="F7" s="178">
        <v>131.47499453853601</v>
      </c>
      <c r="G7" s="178">
        <v>157.83884174564699</v>
      </c>
      <c r="H7" s="178">
        <v>170.14735656894399</v>
      </c>
      <c r="I7" s="178">
        <v>191.502641489322</v>
      </c>
      <c r="J7" s="178">
        <v>226.88389763612</v>
      </c>
      <c r="K7" s="178">
        <v>252.587044700626</v>
      </c>
      <c r="L7" s="178">
        <v>196.11437104749899</v>
      </c>
      <c r="M7" s="178">
        <v>219.85738346877</v>
      </c>
      <c r="N7" s="178">
        <v>257.56126088721197</v>
      </c>
      <c r="O7" s="178">
        <v>246.041348758124</v>
      </c>
      <c r="P7" s="178">
        <v>255.26013073804501</v>
      </c>
      <c r="Q7" s="178">
        <v>260.67005644918402</v>
      </c>
      <c r="R7" s="178">
        <v>227.28626616493901</v>
      </c>
      <c r="S7" s="178">
        <v>229.162315945654</v>
      </c>
      <c r="T7" s="178">
        <v>252.07890295067</v>
      </c>
      <c r="U7" s="178">
        <v>276.34420495408699</v>
      </c>
      <c r="V7" s="178">
        <v>268.61780203656502</v>
      </c>
      <c r="W7" s="178">
        <v>252.46665521118101</v>
      </c>
      <c r="X7" s="178">
        <v>306.50985086757402</v>
      </c>
      <c r="Y7" s="178">
        <v>329.59553987024401</v>
      </c>
    </row>
    <row r="8" spans="1:25">
      <c r="B8" s="177" t="s">
        <v>502</v>
      </c>
      <c r="C8" s="178">
        <v>100</v>
      </c>
      <c r="D8" s="178">
        <v>99.518413853557703</v>
      </c>
      <c r="E8" s="178">
        <v>110.31224310274099</v>
      </c>
      <c r="F8" s="178">
        <v>131.91845696984899</v>
      </c>
      <c r="G8" s="178">
        <v>164.928746390914</v>
      </c>
      <c r="H8" s="178">
        <v>173.24874324877601</v>
      </c>
      <c r="I8" s="178">
        <v>195.620977818353</v>
      </c>
      <c r="J8" s="178">
        <v>233.93146187803799</v>
      </c>
      <c r="K8" s="178">
        <v>262.95139442841702</v>
      </c>
      <c r="L8" s="178">
        <v>235.848044347778</v>
      </c>
      <c r="M8" s="178">
        <v>256.74525108671099</v>
      </c>
      <c r="N8" s="178">
        <v>288.62966900986601</v>
      </c>
      <c r="O8" s="178">
        <v>296.965827483407</v>
      </c>
      <c r="P8" s="178">
        <v>315.13327712704</v>
      </c>
      <c r="Q8" s="178">
        <v>338.14995280589199</v>
      </c>
      <c r="R8" s="178">
        <v>323.13769798305702</v>
      </c>
      <c r="S8" s="178">
        <v>328.05674569507499</v>
      </c>
      <c r="T8" s="178">
        <v>357.42972659331701</v>
      </c>
      <c r="U8" s="178">
        <v>394.011264087212</v>
      </c>
      <c r="V8" s="178">
        <v>406.37568863897002</v>
      </c>
      <c r="W8" s="178">
        <v>336.46444201993199</v>
      </c>
      <c r="X8" s="178">
        <v>399.63617739906698</v>
      </c>
      <c r="Y8" s="178">
        <v>458.65694855474499</v>
      </c>
    </row>
    <row r="9" spans="1:25">
      <c r="B9" s="177" t="s">
        <v>503</v>
      </c>
      <c r="C9" s="178">
        <v>100</v>
      </c>
      <c r="D9" s="178">
        <v>104.398216971067</v>
      </c>
      <c r="E9" s="178">
        <v>113.88685775013499</v>
      </c>
      <c r="F9" s="178">
        <v>139.360657787619</v>
      </c>
      <c r="G9" s="178">
        <v>167.58403964379201</v>
      </c>
      <c r="H9" s="178">
        <v>185.63771893743501</v>
      </c>
      <c r="I9" s="178">
        <v>207.264257887106</v>
      </c>
      <c r="J9" s="178">
        <v>249.48569850922999</v>
      </c>
      <c r="K9" s="178">
        <v>286.14717006716302</v>
      </c>
      <c r="L9" s="178">
        <v>251.66920526022</v>
      </c>
      <c r="M9" s="178">
        <v>262.59996005371102</v>
      </c>
      <c r="N9" s="178">
        <v>296.74557965337101</v>
      </c>
      <c r="O9" s="178">
        <v>293.101994722207</v>
      </c>
      <c r="P9" s="178">
        <v>316.27208091554701</v>
      </c>
      <c r="Q9" s="178">
        <v>343.62201465515301</v>
      </c>
      <c r="R9" s="178">
        <v>317.18361208240998</v>
      </c>
      <c r="S9" s="178">
        <v>327.11407102520002</v>
      </c>
      <c r="T9" s="178">
        <v>363.90917594137102</v>
      </c>
      <c r="U9" s="178">
        <v>408.93826801003399</v>
      </c>
      <c r="V9" s="178">
        <v>420.33447901193699</v>
      </c>
      <c r="W9" s="178">
        <v>366.19641560920701</v>
      </c>
      <c r="X9" s="178">
        <v>439.90239058420701</v>
      </c>
      <c r="Y9" s="178">
        <v>483.55193747315701</v>
      </c>
    </row>
    <row r="11" spans="1:25">
      <c r="B11" s="53" t="s">
        <v>894</v>
      </c>
    </row>
    <row r="12" spans="1:25">
      <c r="C12" s="53">
        <v>2000</v>
      </c>
      <c r="D12" s="53">
        <v>2001</v>
      </c>
      <c r="E12" s="53">
        <v>2002</v>
      </c>
      <c r="F12" s="53">
        <v>2003</v>
      </c>
      <c r="G12" s="53">
        <v>2004</v>
      </c>
      <c r="H12" s="53">
        <v>2005</v>
      </c>
      <c r="I12" s="53">
        <v>2006</v>
      </c>
      <c r="J12" s="53">
        <v>2007</v>
      </c>
      <c r="K12" s="53">
        <v>2008</v>
      </c>
      <c r="L12" s="53">
        <v>2009</v>
      </c>
      <c r="M12" s="53">
        <v>2010</v>
      </c>
      <c r="N12" s="53">
        <v>2011</v>
      </c>
      <c r="O12" s="53">
        <v>2012</v>
      </c>
      <c r="P12" s="53">
        <v>2013</v>
      </c>
      <c r="Q12" s="53">
        <v>2014</v>
      </c>
      <c r="R12" s="53">
        <v>2015</v>
      </c>
      <c r="S12" s="53">
        <v>2016</v>
      </c>
      <c r="T12" s="53">
        <v>2017</v>
      </c>
      <c r="U12" s="53">
        <v>2018</v>
      </c>
      <c r="V12" s="53">
        <v>2019</v>
      </c>
      <c r="W12" s="53">
        <v>2020</v>
      </c>
      <c r="X12" s="53">
        <v>2021</v>
      </c>
      <c r="Y12" s="53">
        <v>2022</v>
      </c>
    </row>
    <row r="13" spans="1:25">
      <c r="B13" s="53" t="s">
        <v>504</v>
      </c>
      <c r="C13" s="53" t="s">
        <v>891</v>
      </c>
      <c r="D13" s="53" t="e">
        <v>#N/A</v>
      </c>
      <c r="E13" s="53" t="e">
        <v>#N/A</v>
      </c>
      <c r="F13" s="53" t="e">
        <v>#N/A</v>
      </c>
      <c r="G13" s="53" t="e">
        <v>#N/A</v>
      </c>
      <c r="H13" s="53">
        <v>89</v>
      </c>
      <c r="I13" s="53">
        <v>93</v>
      </c>
      <c r="J13" s="53">
        <v>114</v>
      </c>
      <c r="K13" s="53">
        <v>128</v>
      </c>
      <c r="L13" s="53">
        <v>118</v>
      </c>
      <c r="M13" s="53">
        <v>128</v>
      </c>
      <c r="N13" s="53">
        <v>144</v>
      </c>
      <c r="O13" s="53">
        <v>146</v>
      </c>
      <c r="P13" s="53">
        <v>160</v>
      </c>
      <c r="Q13" s="53">
        <v>170</v>
      </c>
      <c r="R13" s="53">
        <v>167</v>
      </c>
      <c r="S13" s="53">
        <v>176</v>
      </c>
      <c r="T13" s="53">
        <v>193</v>
      </c>
      <c r="U13" s="53">
        <v>228</v>
      </c>
      <c r="V13" s="53">
        <v>233</v>
      </c>
      <c r="W13" s="53">
        <v>200</v>
      </c>
      <c r="X13" s="53">
        <v>226</v>
      </c>
      <c r="Y13" s="53">
        <v>245</v>
      </c>
    </row>
    <row r="14" spans="1:25">
      <c r="B14" s="53" t="s">
        <v>435</v>
      </c>
      <c r="C14" s="53">
        <v>346</v>
      </c>
      <c r="D14" s="53">
        <v>339</v>
      </c>
      <c r="E14" s="53">
        <v>355</v>
      </c>
      <c r="F14" s="53">
        <v>401</v>
      </c>
      <c r="G14" s="53">
        <v>502</v>
      </c>
      <c r="H14" s="53">
        <v>583</v>
      </c>
      <c r="I14" s="53">
        <v>654</v>
      </c>
      <c r="J14" s="53">
        <v>784</v>
      </c>
      <c r="K14" s="53">
        <v>911</v>
      </c>
      <c r="L14" s="53">
        <v>706</v>
      </c>
      <c r="M14" s="53">
        <v>824</v>
      </c>
      <c r="N14" s="53">
        <v>901</v>
      </c>
      <c r="O14" s="53">
        <v>917</v>
      </c>
      <c r="P14" s="53">
        <v>942</v>
      </c>
      <c r="Q14" s="53">
        <v>982</v>
      </c>
      <c r="R14" s="53">
        <v>888</v>
      </c>
      <c r="S14" s="53">
        <v>852</v>
      </c>
      <c r="T14" s="53">
        <v>934</v>
      </c>
      <c r="U14" s="53">
        <v>1026</v>
      </c>
      <c r="V14" s="53">
        <v>1031</v>
      </c>
      <c r="W14" s="53">
        <v>866</v>
      </c>
      <c r="X14" s="53">
        <v>1198</v>
      </c>
      <c r="Y14" s="53">
        <v>1481</v>
      </c>
    </row>
    <row r="15" spans="1:25">
      <c r="B15" s="53" t="s">
        <v>436</v>
      </c>
      <c r="C15" s="53">
        <v>477</v>
      </c>
      <c r="D15" s="53">
        <v>467</v>
      </c>
      <c r="E15" s="53">
        <v>487</v>
      </c>
      <c r="F15" s="53">
        <v>545</v>
      </c>
      <c r="G15" s="53">
        <v>650</v>
      </c>
      <c r="H15" s="53">
        <v>701</v>
      </c>
      <c r="I15" s="53">
        <v>764</v>
      </c>
      <c r="J15" s="53">
        <v>882</v>
      </c>
      <c r="K15" s="53">
        <v>971</v>
      </c>
      <c r="L15" s="53">
        <v>893</v>
      </c>
      <c r="M15" s="53">
        <v>966</v>
      </c>
      <c r="N15" s="53">
        <v>1081</v>
      </c>
      <c r="O15" s="53">
        <v>1117</v>
      </c>
      <c r="P15" s="53">
        <v>1206</v>
      </c>
      <c r="Q15" s="53">
        <v>1257</v>
      </c>
      <c r="R15" s="53">
        <v>1209</v>
      </c>
      <c r="S15" s="53">
        <v>1239</v>
      </c>
      <c r="T15" s="53">
        <v>1337</v>
      </c>
      <c r="U15" s="53">
        <v>1445</v>
      </c>
      <c r="V15" s="53">
        <v>1486</v>
      </c>
      <c r="W15" s="53">
        <v>564</v>
      </c>
      <c r="X15" s="53">
        <v>638</v>
      </c>
      <c r="Y15" s="53">
        <v>1116</v>
      </c>
    </row>
    <row r="16" spans="1:25">
      <c r="B16" s="53" t="s">
        <v>446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46</v>
      </c>
      <c r="I16" s="53">
        <v>56</v>
      </c>
      <c r="J16" s="53">
        <v>70</v>
      </c>
      <c r="K16" s="53">
        <v>94</v>
      </c>
      <c r="L16" s="53">
        <v>86</v>
      </c>
      <c r="M16" s="53">
        <v>85</v>
      </c>
      <c r="N16" s="53">
        <v>93</v>
      </c>
      <c r="O16" s="53">
        <v>96</v>
      </c>
      <c r="P16" s="53">
        <v>96</v>
      </c>
      <c r="Q16" s="53">
        <v>108</v>
      </c>
      <c r="R16" s="53">
        <v>96</v>
      </c>
      <c r="S16" s="53">
        <v>88</v>
      </c>
      <c r="T16" s="53">
        <v>108</v>
      </c>
      <c r="U16" s="53">
        <v>118</v>
      </c>
      <c r="V16" s="53">
        <v>111</v>
      </c>
      <c r="W16" s="53">
        <v>93</v>
      </c>
      <c r="X16" s="53">
        <v>101</v>
      </c>
      <c r="Y16" s="53">
        <v>102</v>
      </c>
    </row>
    <row r="17" spans="2:25">
      <c r="B17" s="53" t="s">
        <v>505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299</v>
      </c>
      <c r="I17" s="53">
        <v>360</v>
      </c>
      <c r="J17" s="53">
        <v>454</v>
      </c>
      <c r="K17" s="53">
        <v>482</v>
      </c>
      <c r="L17" s="53">
        <v>439</v>
      </c>
      <c r="M17" s="53">
        <v>469</v>
      </c>
      <c r="N17" s="53">
        <v>534</v>
      </c>
      <c r="O17" s="53">
        <v>539</v>
      </c>
      <c r="P17" s="53">
        <v>574</v>
      </c>
      <c r="Q17" s="53">
        <v>615</v>
      </c>
      <c r="R17" s="53">
        <v>589</v>
      </c>
      <c r="S17" s="53">
        <v>595</v>
      </c>
      <c r="T17" s="53">
        <v>641</v>
      </c>
      <c r="U17" s="53">
        <v>686</v>
      </c>
      <c r="V17" s="53">
        <v>686</v>
      </c>
      <c r="W17" s="53">
        <v>721</v>
      </c>
      <c r="X17" s="53">
        <v>823</v>
      </c>
      <c r="Y17" s="53">
        <v>807</v>
      </c>
    </row>
    <row r="18" spans="2:25">
      <c r="B18" s="53" t="s">
        <v>506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173</v>
      </c>
      <c r="I18" s="53">
        <v>187</v>
      </c>
      <c r="J18" s="53">
        <v>220</v>
      </c>
      <c r="K18" s="53">
        <v>241</v>
      </c>
      <c r="L18" s="53">
        <v>233</v>
      </c>
      <c r="M18" s="53">
        <v>250</v>
      </c>
      <c r="N18" s="53">
        <v>283</v>
      </c>
      <c r="O18" s="53">
        <v>288</v>
      </c>
      <c r="P18" s="53">
        <v>301</v>
      </c>
      <c r="Q18" s="53">
        <v>335</v>
      </c>
      <c r="R18" s="53">
        <v>332</v>
      </c>
      <c r="S18" s="53">
        <v>353</v>
      </c>
      <c r="T18" s="53">
        <v>385</v>
      </c>
      <c r="U18" s="53">
        <v>420</v>
      </c>
      <c r="V18" s="53">
        <v>442</v>
      </c>
      <c r="W18" s="53">
        <v>394</v>
      </c>
      <c r="X18" s="53">
        <v>459</v>
      </c>
      <c r="Y18" s="53">
        <v>447</v>
      </c>
    </row>
    <row r="19" spans="2:25">
      <c r="B19" s="53" t="s">
        <v>440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53">
        <v>180</v>
      </c>
      <c r="I19" s="53">
        <v>213</v>
      </c>
      <c r="J19" s="53">
        <v>260</v>
      </c>
      <c r="K19" s="53">
        <v>312</v>
      </c>
      <c r="L19" s="53">
        <v>305</v>
      </c>
      <c r="M19" s="53">
        <v>319</v>
      </c>
      <c r="N19" s="53">
        <v>373</v>
      </c>
      <c r="O19" s="53">
        <v>386</v>
      </c>
      <c r="P19" s="53">
        <v>422</v>
      </c>
      <c r="Q19" s="53">
        <v>477</v>
      </c>
      <c r="R19" s="53">
        <v>483</v>
      </c>
      <c r="S19" s="53">
        <v>491</v>
      </c>
      <c r="T19" s="53">
        <v>538</v>
      </c>
      <c r="U19" s="53">
        <v>638</v>
      </c>
      <c r="V19" s="53">
        <v>699</v>
      </c>
      <c r="W19" s="53">
        <v>767</v>
      </c>
      <c r="X19" s="53">
        <v>913</v>
      </c>
      <c r="Y19" s="53">
        <v>969</v>
      </c>
    </row>
    <row r="20" spans="2:25">
      <c r="B20" s="53" t="s">
        <v>449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523</v>
      </c>
      <c r="I20" s="53">
        <v>603</v>
      </c>
      <c r="J20" s="53">
        <v>732</v>
      </c>
      <c r="K20" s="53">
        <v>825</v>
      </c>
      <c r="L20" s="53">
        <v>761</v>
      </c>
      <c r="M20" s="53">
        <v>812</v>
      </c>
      <c r="N20" s="53">
        <v>926</v>
      </c>
      <c r="O20" s="53">
        <v>971</v>
      </c>
      <c r="P20" s="53">
        <v>1047</v>
      </c>
      <c r="Q20" s="53">
        <v>1154</v>
      </c>
      <c r="R20" s="53">
        <v>1100</v>
      </c>
      <c r="S20" s="53">
        <v>1152</v>
      </c>
      <c r="T20" s="53">
        <v>1242</v>
      </c>
      <c r="U20" s="53">
        <v>1368</v>
      </c>
      <c r="V20" s="53">
        <v>1434</v>
      </c>
      <c r="W20" s="53">
        <v>1438</v>
      </c>
      <c r="X20" s="53">
        <v>1638</v>
      </c>
      <c r="Y20" s="53">
        <v>1737</v>
      </c>
    </row>
    <row r="21" spans="2:25">
      <c r="B21" s="53" t="s">
        <v>448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53">
        <v>37</v>
      </c>
      <c r="I21" s="53">
        <v>42</v>
      </c>
      <c r="J21" s="53">
        <v>47</v>
      </c>
      <c r="K21" s="53">
        <v>50</v>
      </c>
      <c r="L21" s="53">
        <v>49</v>
      </c>
      <c r="M21" s="53">
        <v>55</v>
      </c>
      <c r="N21" s="53">
        <v>60</v>
      </c>
      <c r="O21" s="53">
        <v>65</v>
      </c>
      <c r="P21" s="53">
        <v>66</v>
      </c>
      <c r="Q21" s="53">
        <v>72</v>
      </c>
      <c r="R21" s="53">
        <v>72</v>
      </c>
      <c r="S21" s="53">
        <v>74</v>
      </c>
      <c r="T21" s="53">
        <v>82</v>
      </c>
      <c r="U21" s="53">
        <v>87</v>
      </c>
      <c r="V21" s="53">
        <v>93</v>
      </c>
      <c r="W21" s="53">
        <v>88</v>
      </c>
      <c r="X21" s="53">
        <v>105</v>
      </c>
      <c r="Y21" s="53">
        <v>111</v>
      </c>
    </row>
    <row r="22" spans="2:25">
      <c r="B22" s="53" t="s">
        <v>507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58</v>
      </c>
      <c r="I22" s="53">
        <v>64</v>
      </c>
      <c r="J22" s="53">
        <v>69</v>
      </c>
      <c r="K22" s="53">
        <v>70</v>
      </c>
      <c r="L22" s="53">
        <v>68</v>
      </c>
      <c r="M22" s="53">
        <v>70</v>
      </c>
      <c r="N22" s="53">
        <v>76</v>
      </c>
      <c r="O22" s="53">
        <v>77</v>
      </c>
      <c r="P22" s="53">
        <v>76</v>
      </c>
      <c r="Q22" s="53">
        <v>76</v>
      </c>
      <c r="R22" s="53">
        <v>73</v>
      </c>
      <c r="S22" s="53">
        <v>70</v>
      </c>
      <c r="T22" s="53">
        <v>72</v>
      </c>
      <c r="U22" s="53">
        <v>77</v>
      </c>
      <c r="V22" s="53">
        <v>78</v>
      </c>
      <c r="W22" s="53">
        <v>73</v>
      </c>
      <c r="X22" s="53">
        <v>75</v>
      </c>
      <c r="Y22" s="53">
        <v>84</v>
      </c>
    </row>
    <row r="23" spans="2:25">
      <c r="B23" s="53" t="s">
        <v>762</v>
      </c>
      <c r="C23" s="132">
        <v>730.70688696010802</v>
      </c>
      <c r="D23" s="132">
        <v>739.93353482251098</v>
      </c>
      <c r="E23" s="132">
        <v>872.24851150935694</v>
      </c>
      <c r="F23" s="132">
        <v>1104.4367961803</v>
      </c>
      <c r="G23" s="132">
        <v>1410.8226558707499</v>
      </c>
      <c r="H23" s="53" t="e">
        <v>#N/A</v>
      </c>
      <c r="I23" s="53" t="e">
        <v>#N/A</v>
      </c>
      <c r="J23" s="53" t="e">
        <v>#N/A</v>
      </c>
      <c r="K23" s="53" t="e">
        <v>#N/A</v>
      </c>
      <c r="L23" s="53" t="e">
        <v>#N/A</v>
      </c>
      <c r="M23" s="53" t="e">
        <v>#N/A</v>
      </c>
      <c r="N23" s="53" t="e">
        <v>#N/A</v>
      </c>
      <c r="O23" s="53" t="e">
        <v>#N/A</v>
      </c>
      <c r="P23" s="53" t="e">
        <v>#N/A</v>
      </c>
      <c r="Q23" s="53" t="e">
        <v>#N/A</v>
      </c>
      <c r="R23" s="53" t="e">
        <v>#N/A</v>
      </c>
      <c r="S23" s="53" t="e">
        <v>#N/A</v>
      </c>
      <c r="T23" s="53" t="e">
        <v>#N/A</v>
      </c>
      <c r="U23" s="53" t="e">
        <v>#N/A</v>
      </c>
      <c r="V23" s="53" t="e">
        <v>#N/A</v>
      </c>
      <c r="W23" s="53" t="e">
        <v>#N/A</v>
      </c>
      <c r="X23" s="53" t="e">
        <v>#N/A</v>
      </c>
      <c r="Y23" s="53" t="e">
        <v>#N/A</v>
      </c>
    </row>
    <row r="24" spans="2:25">
      <c r="C24" s="179"/>
      <c r="D24" s="179"/>
      <c r="E24" s="179"/>
      <c r="F24" s="179"/>
      <c r="G24" s="179"/>
    </row>
    <row r="25" spans="2:25">
      <c r="B25" s="53" t="s">
        <v>895</v>
      </c>
      <c r="C25" s="179"/>
      <c r="D25" s="179"/>
      <c r="E25" s="179"/>
      <c r="F25" s="179"/>
      <c r="G25" s="179"/>
    </row>
    <row r="26" spans="2:25">
      <c r="B26" s="53" t="s">
        <v>896</v>
      </c>
      <c r="C26" s="180"/>
      <c r="D26" s="180"/>
      <c r="E26" s="180"/>
      <c r="F26" s="180"/>
      <c r="G26" s="180"/>
    </row>
    <row r="27" spans="2:25">
      <c r="C27" s="180"/>
      <c r="D27" s="180"/>
      <c r="E27" s="180"/>
      <c r="F27" s="180"/>
      <c r="G27" s="180"/>
    </row>
    <row r="28" spans="2:25">
      <c r="C28" s="180"/>
      <c r="D28" s="180"/>
      <c r="E28" s="180"/>
      <c r="F28" s="180"/>
      <c r="G28" s="180"/>
    </row>
    <row r="35" spans="3:7">
      <c r="C35" s="181"/>
      <c r="D35" s="181"/>
      <c r="E35" s="181"/>
      <c r="F35" s="181"/>
      <c r="G35" s="181"/>
    </row>
  </sheetData>
  <phoneticPr fontId="1" type="noConversion"/>
  <hyperlinks>
    <hyperlink ref="A1" location="INDICE!A1" display="Torna all'indice" xr:uid="{00000000-0004-0000-1700-000000000000}"/>
  </hyperlinks>
  <pageMargins left="0.7" right="0.7" top="0.75" bottom="0.75" header="0.3" footer="0.3"/>
  <pageSetup paperSize="9" orientation="portrait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F63"/>
  <sheetViews>
    <sheetView showGridLines="0" workbookViewId="0"/>
  </sheetViews>
  <sheetFormatPr baseColWidth="10" defaultColWidth="8.6640625" defaultRowHeight="13"/>
  <cols>
    <col min="1" max="1" width="5.33203125" style="53" customWidth="1"/>
    <col min="2" max="2" width="8.6640625" style="53" customWidth="1"/>
    <col min="3" max="6" width="6.1640625" style="53" customWidth="1"/>
    <col min="7" max="7" width="3.33203125" style="53" customWidth="1"/>
    <col min="8" max="11" width="6.1640625" style="53" customWidth="1"/>
    <col min="12" max="12" width="2.83203125" style="53" customWidth="1"/>
    <col min="13" max="16" width="6.1640625" style="53" customWidth="1"/>
    <col min="17" max="17" width="3.83203125" style="53" customWidth="1"/>
    <col min="18" max="18" width="8.6640625" style="53" customWidth="1"/>
    <col min="19" max="16384" width="8.6640625" style="53"/>
  </cols>
  <sheetData>
    <row r="1" spans="1:32">
      <c r="A1" s="52" t="s">
        <v>986</v>
      </c>
    </row>
    <row r="3" spans="1:32">
      <c r="B3" s="54" t="s">
        <v>956</v>
      </c>
    </row>
    <row r="5" spans="1:32">
      <c r="B5" s="53" t="s">
        <v>519</v>
      </c>
      <c r="H5" s="53" t="s">
        <v>740</v>
      </c>
      <c r="M5" s="53" t="s">
        <v>520</v>
      </c>
      <c r="R5" s="53" t="s">
        <v>741</v>
      </c>
    </row>
    <row r="6" spans="1:32">
      <c r="B6" s="53" t="s">
        <v>949</v>
      </c>
      <c r="H6" s="53" t="s">
        <v>950</v>
      </c>
      <c r="M6" s="53" t="s">
        <v>951</v>
      </c>
      <c r="R6" s="56" t="s">
        <v>952</v>
      </c>
      <c r="S6" s="56"/>
      <c r="T6" s="56"/>
      <c r="U6" s="56"/>
    </row>
    <row r="7" spans="1:32">
      <c r="R7" s="56" t="s">
        <v>8</v>
      </c>
      <c r="S7" s="56" t="s">
        <v>7</v>
      </c>
      <c r="T7" s="56" t="s">
        <v>6</v>
      </c>
      <c r="U7" s="56" t="s">
        <v>5</v>
      </c>
    </row>
    <row r="8" spans="1:32">
      <c r="B8" s="63">
        <v>1970</v>
      </c>
      <c r="C8" s="53" t="s">
        <v>8</v>
      </c>
      <c r="D8" s="53" t="s">
        <v>7</v>
      </c>
      <c r="E8" s="53" t="s">
        <v>6</v>
      </c>
      <c r="F8" s="53" t="s">
        <v>5</v>
      </c>
      <c r="H8" s="53" t="s">
        <v>8</v>
      </c>
      <c r="I8" s="53" t="s">
        <v>7</v>
      </c>
      <c r="J8" s="53" t="s">
        <v>6</v>
      </c>
      <c r="K8" s="53" t="s">
        <v>5</v>
      </c>
      <c r="M8" s="53" t="s">
        <v>8</v>
      </c>
      <c r="N8" s="53" t="s">
        <v>7</v>
      </c>
      <c r="O8" s="53" t="s">
        <v>6</v>
      </c>
      <c r="P8" s="53" t="s">
        <v>5</v>
      </c>
      <c r="R8" s="56">
        <v>6.3</v>
      </c>
      <c r="S8" s="56">
        <v>2.4</v>
      </c>
      <c r="T8" s="56">
        <v>5.6</v>
      </c>
      <c r="U8" s="56">
        <v>4</v>
      </c>
    </row>
    <row r="9" spans="1:32">
      <c r="B9" s="63">
        <v>1971</v>
      </c>
      <c r="C9" s="176">
        <f t="shared" ref="C9:C40" si="0">+R9/R$8%</f>
        <v>104.76190476190476</v>
      </c>
      <c r="D9" s="176">
        <f t="shared" ref="D9:D40" si="1">+S9/S$8%</f>
        <v>120.83333333333333</v>
      </c>
      <c r="E9" s="176">
        <f t="shared" ref="E9:E40" si="2">+T9/T$8%</f>
        <v>114.28571428571431</v>
      </c>
      <c r="F9" s="176">
        <f t="shared" ref="F9:F40" si="3">+U9/U$8%</f>
        <v>107.5</v>
      </c>
      <c r="G9" s="56"/>
      <c r="H9" s="64">
        <v>3.70284117373079</v>
      </c>
      <c r="I9" s="64">
        <v>4.2222222222222197</v>
      </c>
      <c r="J9" s="64">
        <v>4.0489642184557404</v>
      </c>
      <c r="K9" s="64">
        <v>3.2718120805369102</v>
      </c>
      <c r="L9" s="56"/>
      <c r="M9" s="64">
        <v>-1.2575687005123399</v>
      </c>
      <c r="N9" s="64">
        <v>4.4444444444444402</v>
      </c>
      <c r="O9" s="64">
        <v>-6.2774639045825295E-2</v>
      </c>
      <c r="P9" s="64">
        <v>0.67114093959731502</v>
      </c>
      <c r="R9" s="56">
        <v>6.6</v>
      </c>
      <c r="S9" s="56">
        <v>2.9</v>
      </c>
      <c r="T9" s="56">
        <v>6.4</v>
      </c>
      <c r="U9" s="56">
        <v>4.3</v>
      </c>
      <c r="AC9" s="59"/>
      <c r="AD9" s="59"/>
      <c r="AE9" s="59"/>
      <c r="AF9" s="59"/>
    </row>
    <row r="10" spans="1:32">
      <c r="B10" s="61">
        <v>1972</v>
      </c>
      <c r="C10" s="132">
        <f t="shared" si="0"/>
        <v>112.6984126984127</v>
      </c>
      <c r="D10" s="132">
        <f t="shared" si="1"/>
        <v>141.66666666666666</v>
      </c>
      <c r="E10" s="132">
        <f t="shared" si="2"/>
        <v>123.21428571428574</v>
      </c>
      <c r="F10" s="132">
        <f t="shared" si="3"/>
        <v>117.5</v>
      </c>
      <c r="H10" s="59">
        <v>3.6043587594300099</v>
      </c>
      <c r="I10" s="59">
        <v>4.22932330827068</v>
      </c>
      <c r="J10" s="59">
        <v>3.8313120176405699</v>
      </c>
      <c r="K10" s="59">
        <v>3.2482598607888602</v>
      </c>
      <c r="M10" s="59">
        <v>-1.2573344509639599</v>
      </c>
      <c r="N10" s="59">
        <v>4.3233082706766899</v>
      </c>
      <c r="O10" s="59">
        <v>-5.5126791620727499E-2</v>
      </c>
      <c r="P10" s="59">
        <v>0.77339520494972902</v>
      </c>
      <c r="R10" s="56">
        <v>7.1</v>
      </c>
      <c r="S10" s="56">
        <v>3.4</v>
      </c>
      <c r="T10" s="56">
        <v>6.9</v>
      </c>
      <c r="U10" s="56">
        <v>4.7</v>
      </c>
      <c r="AC10" s="59"/>
      <c r="AD10" s="59"/>
      <c r="AE10" s="59"/>
      <c r="AF10" s="59"/>
    </row>
    <row r="11" spans="1:32">
      <c r="B11" s="61">
        <v>1973</v>
      </c>
      <c r="C11" s="132">
        <f t="shared" si="0"/>
        <v>131.74603174603175</v>
      </c>
      <c r="D11" s="132">
        <f t="shared" si="1"/>
        <v>166.66666666666666</v>
      </c>
      <c r="E11" s="132">
        <f t="shared" si="2"/>
        <v>151.78571428571431</v>
      </c>
      <c r="F11" s="132">
        <f t="shared" si="3"/>
        <v>125</v>
      </c>
      <c r="H11" s="59">
        <v>3.5849706997587001</v>
      </c>
      <c r="I11" s="59">
        <v>4.1990668740279897</v>
      </c>
      <c r="J11" s="59">
        <v>3.94797956339991</v>
      </c>
      <c r="K11" s="59">
        <v>3.2654494382022499</v>
      </c>
      <c r="M11" s="59">
        <v>-1.4477766287487099</v>
      </c>
      <c r="N11" s="59">
        <v>4.04354587869362</v>
      </c>
      <c r="O11" s="59">
        <v>0</v>
      </c>
      <c r="P11" s="59">
        <v>0.49157303370786498</v>
      </c>
      <c r="R11" s="56">
        <v>8.3000000000000007</v>
      </c>
      <c r="S11" s="56">
        <v>4</v>
      </c>
      <c r="T11" s="56">
        <v>8.5</v>
      </c>
      <c r="U11" s="56">
        <v>5</v>
      </c>
      <c r="AC11" s="59"/>
      <c r="AD11" s="59"/>
      <c r="AE11" s="59"/>
      <c r="AF11" s="59"/>
    </row>
    <row r="12" spans="1:32">
      <c r="B12" s="61">
        <v>1974</v>
      </c>
      <c r="C12" s="132">
        <f t="shared" si="0"/>
        <v>160.3174603174603</v>
      </c>
      <c r="D12" s="132">
        <f t="shared" si="1"/>
        <v>183.33333333333334</v>
      </c>
      <c r="E12" s="132">
        <f t="shared" si="2"/>
        <v>200</v>
      </c>
      <c r="F12" s="132">
        <f t="shared" si="3"/>
        <v>137.5</v>
      </c>
      <c r="H12" s="59">
        <v>3.7053705370537098</v>
      </c>
      <c r="I12" s="59">
        <v>3.7712895377128999</v>
      </c>
      <c r="J12" s="59">
        <v>4.5229244114002496</v>
      </c>
      <c r="K12" s="59">
        <v>3.1901840490797602</v>
      </c>
      <c r="M12" s="59">
        <v>-1.3501350135013499</v>
      </c>
      <c r="N12" s="59">
        <v>3.16301703163017</v>
      </c>
      <c r="O12" s="59">
        <v>0.206526228831062</v>
      </c>
      <c r="P12" s="59">
        <v>0.36809815950920199</v>
      </c>
      <c r="R12" s="56">
        <v>10.1</v>
      </c>
      <c r="S12" s="56">
        <v>4.4000000000000004</v>
      </c>
      <c r="T12" s="56">
        <v>11.2</v>
      </c>
      <c r="U12" s="56">
        <v>5.5</v>
      </c>
      <c r="AC12" s="59"/>
      <c r="AD12" s="59"/>
      <c r="AE12" s="59"/>
      <c r="AF12" s="59"/>
    </row>
    <row r="13" spans="1:32">
      <c r="B13" s="61">
        <v>1975</v>
      </c>
      <c r="C13" s="132">
        <f t="shared" si="0"/>
        <v>182.53968253968253</v>
      </c>
      <c r="D13" s="132">
        <f t="shared" si="1"/>
        <v>208.33333333333334</v>
      </c>
      <c r="E13" s="132">
        <f t="shared" si="2"/>
        <v>221.42857142857144</v>
      </c>
      <c r="F13" s="132">
        <f t="shared" si="3"/>
        <v>160</v>
      </c>
      <c r="H13" s="59">
        <v>3.9473684210526301</v>
      </c>
      <c r="I13" s="59">
        <v>3.7037037037037002</v>
      </c>
      <c r="J13" s="59">
        <v>4.1079408731522902</v>
      </c>
      <c r="K13" s="59">
        <v>3.2584884994523602</v>
      </c>
      <c r="M13" s="59">
        <v>-1.3865308432371199</v>
      </c>
      <c r="N13" s="59">
        <v>3.1746031746031802</v>
      </c>
      <c r="O13" s="59">
        <v>0.30938466827088401</v>
      </c>
      <c r="P13" s="59">
        <v>0.49288061336254102</v>
      </c>
      <c r="R13" s="56">
        <v>11.5</v>
      </c>
      <c r="S13" s="56">
        <v>5</v>
      </c>
      <c r="T13" s="56">
        <v>12.4</v>
      </c>
      <c r="U13" s="56">
        <v>6.4</v>
      </c>
      <c r="AC13" s="59"/>
      <c r="AD13" s="59"/>
      <c r="AE13" s="59"/>
      <c r="AF13" s="59"/>
    </row>
    <row r="14" spans="1:32">
      <c r="B14" s="61">
        <v>1976</v>
      </c>
      <c r="C14" s="132">
        <f t="shared" si="0"/>
        <v>215.87301587301587</v>
      </c>
      <c r="D14" s="132">
        <f t="shared" si="1"/>
        <v>208.33333333333334</v>
      </c>
      <c r="E14" s="132">
        <f t="shared" si="2"/>
        <v>255.35714285714289</v>
      </c>
      <c r="F14" s="132">
        <f t="shared" si="3"/>
        <v>177.5</v>
      </c>
      <c r="H14" s="59">
        <v>3.9638554216867501</v>
      </c>
      <c r="I14" s="59">
        <v>3.5514018691588798</v>
      </c>
      <c r="J14" s="59">
        <v>4.2289300657501503</v>
      </c>
      <c r="K14" s="59">
        <v>3.1813627254508998</v>
      </c>
      <c r="M14" s="59">
        <v>-1.37349397590361</v>
      </c>
      <c r="N14" s="59">
        <v>2.2429906542056099</v>
      </c>
      <c r="O14" s="59">
        <v>8.9659294680215398E-2</v>
      </c>
      <c r="P14" s="59">
        <v>0.75150300601202402</v>
      </c>
      <c r="R14" s="56">
        <v>13.6</v>
      </c>
      <c r="S14" s="56">
        <v>5</v>
      </c>
      <c r="T14" s="56">
        <v>14.3</v>
      </c>
      <c r="U14" s="56">
        <v>7.1</v>
      </c>
      <c r="AC14" s="59"/>
      <c r="AD14" s="59"/>
      <c r="AE14" s="59"/>
      <c r="AF14" s="59"/>
    </row>
    <row r="15" spans="1:32">
      <c r="B15" s="61">
        <v>1977</v>
      </c>
      <c r="C15" s="132">
        <f t="shared" si="0"/>
        <v>239.68253968253967</v>
      </c>
      <c r="D15" s="132">
        <f t="shared" si="1"/>
        <v>241.66666666666666</v>
      </c>
      <c r="E15" s="132">
        <f t="shared" si="2"/>
        <v>289.28571428571428</v>
      </c>
      <c r="F15" s="132">
        <f t="shared" si="3"/>
        <v>222.5</v>
      </c>
      <c r="H15" s="59">
        <v>3.9246968730057401</v>
      </c>
      <c r="I15" s="59">
        <v>3.55308219178082</v>
      </c>
      <c r="J15" s="59">
        <v>4.4011142061281303</v>
      </c>
      <c r="K15" s="59">
        <v>3.4805890227576999</v>
      </c>
      <c r="M15" s="59">
        <v>-1.42522867475005</v>
      </c>
      <c r="N15" s="59">
        <v>2.8253424657534301</v>
      </c>
      <c r="O15" s="59">
        <v>0.222841225626741</v>
      </c>
      <c r="P15" s="59">
        <v>0.981704596162428</v>
      </c>
      <c r="R15" s="56">
        <v>15.1</v>
      </c>
      <c r="S15" s="56">
        <v>5.8</v>
      </c>
      <c r="T15" s="56">
        <v>16.2</v>
      </c>
      <c r="U15" s="56">
        <v>8.9</v>
      </c>
      <c r="AC15" s="59"/>
      <c r="AD15" s="59"/>
      <c r="AE15" s="59"/>
      <c r="AF15" s="59"/>
    </row>
    <row r="16" spans="1:32">
      <c r="B16" s="61">
        <v>1978</v>
      </c>
      <c r="C16" s="132">
        <f t="shared" si="0"/>
        <v>271.42857142857144</v>
      </c>
      <c r="D16" s="132">
        <f t="shared" si="1"/>
        <v>279.16666666666669</v>
      </c>
      <c r="E16" s="132">
        <f t="shared" si="2"/>
        <v>341.07142857142861</v>
      </c>
      <c r="F16" s="132">
        <f t="shared" si="3"/>
        <v>252.5</v>
      </c>
      <c r="H16" s="59">
        <v>3.9653512993262798</v>
      </c>
      <c r="I16" s="59">
        <v>3.6078431372548998</v>
      </c>
      <c r="J16" s="59">
        <v>4.4929718875502003</v>
      </c>
      <c r="K16" s="59">
        <v>3.4973566490443302</v>
      </c>
      <c r="M16" s="59">
        <v>-1.3474494706448501</v>
      </c>
      <c r="N16" s="59">
        <v>3.2941176470588198</v>
      </c>
      <c r="O16" s="59">
        <v>0.60240963855421703</v>
      </c>
      <c r="P16" s="59">
        <v>1.2200081333875601</v>
      </c>
      <c r="R16" s="56">
        <v>17.100000000000001</v>
      </c>
      <c r="S16" s="56">
        <v>6.7</v>
      </c>
      <c r="T16" s="56">
        <v>19.100000000000001</v>
      </c>
      <c r="U16" s="56">
        <v>10.1</v>
      </c>
      <c r="AC16" s="59"/>
      <c r="AD16" s="59"/>
      <c r="AE16" s="59"/>
      <c r="AF16" s="59"/>
    </row>
    <row r="17" spans="2:32">
      <c r="B17" s="61">
        <v>1979</v>
      </c>
      <c r="C17" s="132">
        <f t="shared" si="0"/>
        <v>296.82539682539681</v>
      </c>
      <c r="D17" s="132">
        <f t="shared" si="1"/>
        <v>325</v>
      </c>
      <c r="E17" s="132">
        <f t="shared" si="2"/>
        <v>375.00000000000006</v>
      </c>
      <c r="F17" s="132">
        <f t="shared" si="3"/>
        <v>302.5</v>
      </c>
      <c r="H17" s="59">
        <v>4.0658192582274104</v>
      </c>
      <c r="I17" s="59">
        <v>3.4832172260924601</v>
      </c>
      <c r="J17" s="59">
        <v>4.3851818790448602</v>
      </c>
      <c r="K17" s="59">
        <v>3.5889355742296898</v>
      </c>
      <c r="M17" s="59">
        <v>-1.6193627024203401</v>
      </c>
      <c r="N17" s="59">
        <v>2.91323622545915</v>
      </c>
      <c r="O17" s="59">
        <v>0.60254407498326301</v>
      </c>
      <c r="P17" s="59">
        <v>1.2955182072829099</v>
      </c>
      <c r="R17" s="56">
        <v>18.7</v>
      </c>
      <c r="S17" s="56">
        <v>7.8</v>
      </c>
      <c r="T17" s="56">
        <v>21</v>
      </c>
      <c r="U17" s="56">
        <v>12.1</v>
      </c>
      <c r="AC17" s="59"/>
      <c r="AD17" s="59"/>
      <c r="AE17" s="59"/>
      <c r="AF17" s="59"/>
    </row>
    <row r="18" spans="2:32">
      <c r="B18" s="61">
        <v>1980</v>
      </c>
      <c r="C18" s="132">
        <f t="shared" si="0"/>
        <v>333.33333333333331</v>
      </c>
      <c r="D18" s="132">
        <f t="shared" si="1"/>
        <v>358.33333333333331</v>
      </c>
      <c r="E18" s="132">
        <f t="shared" si="2"/>
        <v>435.71428571428572</v>
      </c>
      <c r="F18" s="132">
        <f t="shared" si="3"/>
        <v>342.5</v>
      </c>
      <c r="H18" s="59">
        <v>4.2307692307692299</v>
      </c>
      <c r="I18" s="59">
        <v>3.7933094384707302</v>
      </c>
      <c r="J18" s="59">
        <v>4.5751633986928102</v>
      </c>
      <c r="K18" s="59">
        <v>3.5431918008784802</v>
      </c>
      <c r="M18" s="59">
        <v>-1.58756137479542</v>
      </c>
      <c r="N18" s="59">
        <v>2.6881720430107499</v>
      </c>
      <c r="O18" s="59">
        <v>0.51495345612992605</v>
      </c>
      <c r="P18" s="59">
        <v>0.93704245973645695</v>
      </c>
      <c r="R18" s="56">
        <v>21</v>
      </c>
      <c r="S18" s="56">
        <v>8.6</v>
      </c>
      <c r="T18" s="56">
        <v>24.4</v>
      </c>
      <c r="U18" s="56">
        <v>13.7</v>
      </c>
      <c r="AC18" s="59"/>
      <c r="AD18" s="59"/>
      <c r="AE18" s="59"/>
      <c r="AF18" s="59"/>
    </row>
    <row r="19" spans="2:32">
      <c r="B19" s="61">
        <v>1981</v>
      </c>
      <c r="C19" s="132">
        <f t="shared" si="0"/>
        <v>382.53968253968259</v>
      </c>
      <c r="D19" s="132">
        <f t="shared" si="1"/>
        <v>433.33333333333331</v>
      </c>
      <c r="E19" s="132">
        <f t="shared" si="2"/>
        <v>503.57142857142861</v>
      </c>
      <c r="F19" s="132">
        <f t="shared" si="3"/>
        <v>380</v>
      </c>
      <c r="H19" s="59">
        <v>4.57587548638132</v>
      </c>
      <c r="I19" s="59">
        <v>4.3037280701754401</v>
      </c>
      <c r="J19" s="59">
        <v>5.0099295901787304</v>
      </c>
      <c r="K19" s="59">
        <v>3.5426940046716799</v>
      </c>
      <c r="M19" s="59">
        <v>-1.6498054474708199</v>
      </c>
      <c r="N19" s="59">
        <v>2.79605263157895</v>
      </c>
      <c r="O19" s="59">
        <v>0.16248420292471499</v>
      </c>
      <c r="P19" s="59">
        <v>0.80456786919283696</v>
      </c>
      <c r="R19" s="56">
        <v>24.1</v>
      </c>
      <c r="S19" s="56">
        <v>10.4</v>
      </c>
      <c r="T19" s="56">
        <v>28.2</v>
      </c>
      <c r="U19" s="56">
        <v>15.2</v>
      </c>
      <c r="AC19" s="59"/>
      <c r="AD19" s="59"/>
      <c r="AE19" s="59"/>
      <c r="AF19" s="59"/>
    </row>
    <row r="20" spans="2:32">
      <c r="B20" s="61">
        <v>1982</v>
      </c>
      <c r="C20" s="132">
        <f t="shared" si="0"/>
        <v>438.09523809523813</v>
      </c>
      <c r="D20" s="132">
        <f t="shared" si="1"/>
        <v>495.83333333333331</v>
      </c>
      <c r="E20" s="132">
        <f t="shared" si="2"/>
        <v>560.71428571428578</v>
      </c>
      <c r="F20" s="132">
        <f t="shared" si="3"/>
        <v>442.5</v>
      </c>
      <c r="H20" s="59">
        <v>4.5826860612907803</v>
      </c>
      <c r="I20" s="59">
        <v>4.4955044955045</v>
      </c>
      <c r="J20" s="59">
        <v>5.0192404216161997</v>
      </c>
      <c r="K20" s="59">
        <v>3.6627505183137501</v>
      </c>
      <c r="M20" s="59">
        <v>-1.3698630136986301</v>
      </c>
      <c r="N20" s="59">
        <v>2.8971028971028998</v>
      </c>
      <c r="O20" s="59">
        <v>0.46846243935084397</v>
      </c>
      <c r="P20" s="59">
        <v>0.82930200414651001</v>
      </c>
      <c r="R20" s="56">
        <v>27.6</v>
      </c>
      <c r="S20" s="56">
        <v>11.9</v>
      </c>
      <c r="T20" s="56">
        <v>31.4</v>
      </c>
      <c r="U20" s="56">
        <v>17.7</v>
      </c>
      <c r="AC20" s="59"/>
      <c r="AD20" s="59"/>
      <c r="AE20" s="59"/>
      <c r="AF20" s="59"/>
    </row>
    <row r="21" spans="2:32">
      <c r="B21" s="61">
        <v>1983</v>
      </c>
      <c r="C21" s="132">
        <f t="shared" si="0"/>
        <v>471.42857142857139</v>
      </c>
      <c r="D21" s="132">
        <f t="shared" si="1"/>
        <v>525</v>
      </c>
      <c r="E21" s="132">
        <f t="shared" si="2"/>
        <v>660.71428571428578</v>
      </c>
      <c r="F21" s="132">
        <f t="shared" si="3"/>
        <v>507.5</v>
      </c>
      <c r="H21" s="59">
        <v>4.4908245024554203</v>
      </c>
      <c r="I21" s="59">
        <v>4.88819552782111</v>
      </c>
      <c r="J21" s="59">
        <v>5.2761028245001604</v>
      </c>
      <c r="K21" s="59">
        <v>3.54695687222894</v>
      </c>
      <c r="M21" s="59">
        <v>-1.3052468338071901</v>
      </c>
      <c r="N21" s="59">
        <v>3.3281331253250102</v>
      </c>
      <c r="O21" s="59">
        <v>1.1900983814662001</v>
      </c>
      <c r="P21" s="59">
        <v>1.08827085852479</v>
      </c>
      <c r="R21" s="56">
        <v>29.7</v>
      </c>
      <c r="S21" s="56">
        <v>12.6</v>
      </c>
      <c r="T21" s="56">
        <v>37</v>
      </c>
      <c r="U21" s="56">
        <v>20.3</v>
      </c>
      <c r="AC21" s="59"/>
      <c r="AD21" s="59"/>
      <c r="AE21" s="59"/>
      <c r="AF21" s="59"/>
    </row>
    <row r="22" spans="2:32">
      <c r="B22" s="61">
        <v>1984</v>
      </c>
      <c r="C22" s="132">
        <f t="shared" si="0"/>
        <v>526.98412698412699</v>
      </c>
      <c r="D22" s="132">
        <f t="shared" si="1"/>
        <v>641.66666666666663</v>
      </c>
      <c r="E22" s="132">
        <f t="shared" si="2"/>
        <v>733.92857142857156</v>
      </c>
      <c r="F22" s="132">
        <f t="shared" si="3"/>
        <v>580</v>
      </c>
      <c r="H22" s="59">
        <v>4.6039844509232299</v>
      </c>
      <c r="I22" s="59">
        <v>5.1006404391582798</v>
      </c>
      <c r="J22" s="59">
        <v>5.5193361979552504</v>
      </c>
      <c r="K22" s="59">
        <v>3.70470524607896</v>
      </c>
      <c r="M22" s="59">
        <v>-1.14188532555879</v>
      </c>
      <c r="N22" s="59">
        <v>3.8883806038426401</v>
      </c>
      <c r="O22" s="59">
        <v>1.1409097644095401</v>
      </c>
      <c r="P22" s="59">
        <v>0.95547142599603396</v>
      </c>
      <c r="R22" s="56">
        <v>33.200000000000003</v>
      </c>
      <c r="S22" s="56">
        <v>15.4</v>
      </c>
      <c r="T22" s="56">
        <v>41.1</v>
      </c>
      <c r="U22" s="56">
        <v>23.2</v>
      </c>
      <c r="AC22" s="59"/>
      <c r="AD22" s="59"/>
      <c r="AE22" s="59"/>
      <c r="AF22" s="59"/>
    </row>
    <row r="23" spans="2:32">
      <c r="B23" s="61">
        <v>1985</v>
      </c>
      <c r="C23" s="132">
        <f t="shared" si="0"/>
        <v>577.77777777777771</v>
      </c>
      <c r="D23" s="132">
        <f t="shared" si="1"/>
        <v>683.33333333333326</v>
      </c>
      <c r="E23" s="132">
        <f t="shared" si="2"/>
        <v>753.57142857142867</v>
      </c>
      <c r="F23" s="132">
        <f t="shared" si="3"/>
        <v>655</v>
      </c>
      <c r="H23" s="59">
        <v>4.6889454209065704</v>
      </c>
      <c r="I23" s="59">
        <v>4.9559008819823598</v>
      </c>
      <c r="J23" s="59">
        <v>5.3595843587640202</v>
      </c>
      <c r="K23" s="59">
        <v>3.8953390543496602</v>
      </c>
      <c r="M23" s="59">
        <v>-0.95975948196114802</v>
      </c>
      <c r="N23" s="59">
        <v>3.86392272154557</v>
      </c>
      <c r="O23" s="59">
        <v>0.82034454470877805</v>
      </c>
      <c r="P23" s="59">
        <v>1.0264176341914899</v>
      </c>
      <c r="R23" s="56">
        <v>36.4</v>
      </c>
      <c r="S23" s="56">
        <v>16.399999999999999</v>
      </c>
      <c r="T23" s="56">
        <v>42.2</v>
      </c>
      <c r="U23" s="56">
        <v>26.2</v>
      </c>
      <c r="AC23" s="59"/>
      <c r="AD23" s="59"/>
      <c r="AE23" s="59"/>
      <c r="AF23" s="59"/>
    </row>
    <row r="24" spans="2:32">
      <c r="B24" s="61">
        <v>1986</v>
      </c>
      <c r="C24" s="132">
        <f t="shared" si="0"/>
        <v>590.47619047619048</v>
      </c>
      <c r="D24" s="132">
        <f t="shared" si="1"/>
        <v>745.83333333333326</v>
      </c>
      <c r="E24" s="132">
        <f t="shared" si="2"/>
        <v>680.357142857143</v>
      </c>
      <c r="F24" s="132">
        <f t="shared" si="3"/>
        <v>605</v>
      </c>
      <c r="H24" s="59">
        <v>4.3961808834330096</v>
      </c>
      <c r="I24" s="59">
        <v>4.95900039047247</v>
      </c>
      <c r="J24" s="59">
        <v>4.7658437261389697</v>
      </c>
      <c r="K24" s="59">
        <v>3.3742331288343599</v>
      </c>
      <c r="M24" s="59">
        <v>-0.98625537719022105</v>
      </c>
      <c r="N24" s="59">
        <v>4.0609137055837596</v>
      </c>
      <c r="O24" s="59">
        <v>0.1654364978366</v>
      </c>
      <c r="P24" s="59">
        <v>0.67484662576687104</v>
      </c>
      <c r="R24" s="56">
        <v>37.200000000000003</v>
      </c>
      <c r="S24" s="56">
        <v>17.899999999999999</v>
      </c>
      <c r="T24" s="56">
        <v>38.1</v>
      </c>
      <c r="U24" s="56">
        <v>24.2</v>
      </c>
      <c r="AC24" s="59"/>
      <c r="AD24" s="59"/>
      <c r="AE24" s="59"/>
      <c r="AF24" s="59"/>
    </row>
    <row r="25" spans="2:32">
      <c r="B25" s="61">
        <v>1987</v>
      </c>
      <c r="C25" s="132">
        <f t="shared" si="0"/>
        <v>603.17460317460313</v>
      </c>
      <c r="D25" s="132">
        <f t="shared" si="1"/>
        <v>783.33333333333337</v>
      </c>
      <c r="E25" s="132">
        <f t="shared" si="2"/>
        <v>637.50000000000011</v>
      </c>
      <c r="F25" s="132">
        <f t="shared" si="3"/>
        <v>642.5</v>
      </c>
      <c r="H25" s="59">
        <v>4.3357199681781999</v>
      </c>
      <c r="I25" s="59">
        <v>4.9132947976878603</v>
      </c>
      <c r="J25" s="59">
        <v>4.5353572750833004</v>
      </c>
      <c r="K25" s="59">
        <v>3.4006300114547501</v>
      </c>
      <c r="M25" s="59">
        <v>-1.11376292760541</v>
      </c>
      <c r="N25" s="59">
        <v>3.7572254335260098</v>
      </c>
      <c r="O25" s="59">
        <v>-0.25916327286190199</v>
      </c>
      <c r="P25" s="59">
        <v>0.55841924398625398</v>
      </c>
      <c r="R25" s="56">
        <v>38</v>
      </c>
      <c r="S25" s="56">
        <v>18.8</v>
      </c>
      <c r="T25" s="56">
        <v>35.700000000000003</v>
      </c>
      <c r="U25" s="56">
        <v>25.7</v>
      </c>
      <c r="W25" s="53" t="s">
        <v>1009</v>
      </c>
      <c r="AC25" s="59"/>
      <c r="AD25" s="59"/>
      <c r="AE25" s="59"/>
      <c r="AF25" s="59"/>
    </row>
    <row r="26" spans="2:32">
      <c r="B26" s="61">
        <v>1988</v>
      </c>
      <c r="C26" s="132">
        <f t="shared" si="0"/>
        <v>615.87301587301579</v>
      </c>
      <c r="D26" s="132">
        <f t="shared" si="1"/>
        <v>862.5</v>
      </c>
      <c r="E26" s="132">
        <f t="shared" si="2"/>
        <v>719.64285714285711</v>
      </c>
      <c r="F26" s="132">
        <f t="shared" si="3"/>
        <v>635</v>
      </c>
      <c r="H26" s="59">
        <v>4.3149844207345902</v>
      </c>
      <c r="I26" s="59">
        <v>4.8523869346733699</v>
      </c>
      <c r="J26" s="59">
        <v>4.5565217391304298</v>
      </c>
      <c r="K26" s="59">
        <v>3.2159872948650099</v>
      </c>
      <c r="M26" s="59">
        <v>-1.3029931073553001</v>
      </c>
      <c r="N26" s="59">
        <v>3.2977386934673398</v>
      </c>
      <c r="O26" s="59">
        <v>0.231884057971015</v>
      </c>
      <c r="P26" s="59">
        <v>0.29115934356802498</v>
      </c>
      <c r="R26" s="56">
        <v>38.799999999999997</v>
      </c>
      <c r="S26" s="56">
        <v>20.7</v>
      </c>
      <c r="T26" s="56">
        <v>40.299999999999997</v>
      </c>
      <c r="U26" s="56">
        <v>25.4</v>
      </c>
      <c r="W26" s="53" t="s">
        <v>1010</v>
      </c>
      <c r="AC26" s="59"/>
      <c r="AD26" s="59"/>
      <c r="AE26" s="59"/>
      <c r="AF26" s="59"/>
    </row>
    <row r="27" spans="2:32">
      <c r="B27" s="61">
        <v>1989</v>
      </c>
      <c r="C27" s="132">
        <f t="shared" si="0"/>
        <v>692.06349206349205</v>
      </c>
      <c r="D27" s="132">
        <f t="shared" si="1"/>
        <v>920.83333333333337</v>
      </c>
      <c r="E27" s="132">
        <f t="shared" si="2"/>
        <v>839.28571428571433</v>
      </c>
      <c r="F27" s="132">
        <f t="shared" si="3"/>
        <v>742.5</v>
      </c>
      <c r="H27" s="59">
        <v>4.47813822284908</v>
      </c>
      <c r="I27" s="59">
        <v>4.6613545816733097</v>
      </c>
      <c r="J27" s="59">
        <v>4.8002577319587596</v>
      </c>
      <c r="K27" s="59">
        <v>3.3076923076923102</v>
      </c>
      <c r="M27" s="59">
        <v>-1.2693935119887201</v>
      </c>
      <c r="N27" s="59">
        <v>2.41699867197875</v>
      </c>
      <c r="O27" s="59">
        <v>0.493986254295533</v>
      </c>
      <c r="P27" s="59">
        <v>0.414201183431953</v>
      </c>
      <c r="R27" s="56">
        <v>43.6</v>
      </c>
      <c r="S27" s="56">
        <v>22.1</v>
      </c>
      <c r="T27" s="56">
        <v>47</v>
      </c>
      <c r="U27" s="56">
        <v>29.7</v>
      </c>
      <c r="AC27" s="59"/>
      <c r="AD27" s="59"/>
      <c r="AE27" s="59"/>
      <c r="AF27" s="59"/>
    </row>
    <row r="28" spans="2:32">
      <c r="B28" s="61">
        <v>1990</v>
      </c>
      <c r="C28" s="132">
        <f t="shared" si="0"/>
        <v>977.77777777777783</v>
      </c>
      <c r="D28" s="132">
        <f t="shared" si="1"/>
        <v>933.33333333333326</v>
      </c>
      <c r="E28" s="132">
        <f t="shared" si="2"/>
        <v>851.78571428571445</v>
      </c>
      <c r="F28" s="132">
        <f t="shared" si="3"/>
        <v>960</v>
      </c>
      <c r="H28" s="59">
        <v>5.0184679621005301</v>
      </c>
      <c r="I28" s="59">
        <v>4.3894936109796499</v>
      </c>
      <c r="J28" s="59">
        <v>4.6273136568284201</v>
      </c>
      <c r="K28" s="59">
        <v>3.9182925514713798</v>
      </c>
      <c r="M28" s="59">
        <v>-0.14453187730849501</v>
      </c>
      <c r="N28" s="59">
        <v>1.8220539517273999</v>
      </c>
      <c r="O28" s="59">
        <v>0.29014507253626898</v>
      </c>
      <c r="P28" s="59">
        <v>0.441953217635011</v>
      </c>
      <c r="R28" s="56">
        <v>61.6</v>
      </c>
      <c r="S28" s="56">
        <v>22.4</v>
      </c>
      <c r="T28" s="56">
        <v>47.7</v>
      </c>
      <c r="U28" s="56">
        <v>38.4</v>
      </c>
      <c r="AC28" s="59"/>
      <c r="AD28" s="59"/>
      <c r="AE28" s="59"/>
      <c r="AF28" s="59"/>
    </row>
    <row r="29" spans="2:32">
      <c r="B29" s="61">
        <v>1991</v>
      </c>
      <c r="C29" s="132">
        <f t="shared" si="0"/>
        <v>771.42857142857144</v>
      </c>
      <c r="D29" s="132">
        <f t="shared" si="1"/>
        <v>1025</v>
      </c>
      <c r="E29" s="132">
        <f t="shared" si="2"/>
        <v>919.64285714285722</v>
      </c>
      <c r="F29" s="132">
        <f t="shared" si="3"/>
        <v>932.49999999999989</v>
      </c>
      <c r="H29" s="59">
        <v>4.0267125099180099</v>
      </c>
      <c r="I29" s="59">
        <v>4.3808911739502996</v>
      </c>
      <c r="J29" s="59">
        <v>4.7716428084526301</v>
      </c>
      <c r="K29" s="59">
        <v>3.4983104750546601</v>
      </c>
      <c r="M29" s="59">
        <v>-1.62655382174028</v>
      </c>
      <c r="N29" s="59">
        <v>1.7780634104541599</v>
      </c>
      <c r="O29" s="59">
        <v>0.486902327393125</v>
      </c>
      <c r="P29" s="59">
        <v>0.41741204531902198</v>
      </c>
      <c r="R29" s="56">
        <v>48.6</v>
      </c>
      <c r="S29" s="56">
        <v>24.6</v>
      </c>
      <c r="T29" s="56">
        <v>51.5</v>
      </c>
      <c r="U29" s="56">
        <v>37.299999999999997</v>
      </c>
      <c r="AC29" s="59"/>
      <c r="AD29" s="59"/>
      <c r="AE29" s="59"/>
      <c r="AF29" s="59"/>
    </row>
    <row r="30" spans="2:32">
      <c r="B30" s="61">
        <v>1992</v>
      </c>
      <c r="C30" s="132">
        <f t="shared" si="0"/>
        <v>793.65079365079362</v>
      </c>
      <c r="D30" s="132">
        <f t="shared" si="1"/>
        <v>1145.8333333333333</v>
      </c>
      <c r="E30" s="132">
        <f t="shared" si="2"/>
        <v>996.42857142857144</v>
      </c>
      <c r="F30" s="132">
        <f t="shared" si="3"/>
        <v>1080</v>
      </c>
      <c r="H30" s="59">
        <v>3.9995144747223401</v>
      </c>
      <c r="I30" s="59">
        <v>4.8830529339351703</v>
      </c>
      <c r="J30" s="59">
        <v>4.8647650696944504</v>
      </c>
      <c r="K30" s="59">
        <v>4.1789432331565504</v>
      </c>
      <c r="M30" s="59">
        <v>-1.92996297869758</v>
      </c>
      <c r="N30" s="59">
        <v>1.51826015592942</v>
      </c>
      <c r="O30" s="59">
        <v>0.57232530231699397</v>
      </c>
      <c r="P30" s="59">
        <v>0.12767629149479501</v>
      </c>
      <c r="R30" s="56">
        <v>50</v>
      </c>
      <c r="S30" s="56">
        <v>27.5</v>
      </c>
      <c r="T30" s="56">
        <v>55.8</v>
      </c>
      <c r="U30" s="56">
        <v>43.2</v>
      </c>
      <c r="AC30" s="59"/>
      <c r="AD30" s="59"/>
      <c r="AE30" s="59"/>
      <c r="AF30" s="59"/>
    </row>
    <row r="31" spans="2:32">
      <c r="B31" s="61">
        <v>1993</v>
      </c>
      <c r="C31" s="132">
        <f t="shared" si="0"/>
        <v>822.22222222222217</v>
      </c>
      <c r="D31" s="132">
        <f t="shared" si="1"/>
        <v>1104.1666666666667</v>
      </c>
      <c r="E31" s="132">
        <f t="shared" si="2"/>
        <v>1058.9285714285716</v>
      </c>
      <c r="F31" s="132">
        <f t="shared" si="3"/>
        <v>1080</v>
      </c>
      <c r="H31" s="59">
        <v>3.9383658467627898</v>
      </c>
      <c r="I31" s="59">
        <v>5.1885739790225403</v>
      </c>
      <c r="J31" s="59">
        <v>4.90083230033646</v>
      </c>
      <c r="K31" s="59">
        <v>4.5574491478834496</v>
      </c>
      <c r="M31" s="59">
        <v>-2.0186598812552998</v>
      </c>
      <c r="N31" s="59">
        <v>1.45056906940415</v>
      </c>
      <c r="O31" s="59">
        <v>0.69948645298388501</v>
      </c>
      <c r="P31" s="59">
        <v>0.384826827927433</v>
      </c>
      <c r="R31" s="56">
        <v>51.8</v>
      </c>
      <c r="S31" s="56">
        <v>26.5</v>
      </c>
      <c r="T31" s="56">
        <v>59.3</v>
      </c>
      <c r="U31" s="56">
        <v>43.2</v>
      </c>
      <c r="AC31" s="59"/>
      <c r="AD31" s="59"/>
      <c r="AE31" s="59"/>
      <c r="AF31" s="59"/>
    </row>
    <row r="32" spans="2:32">
      <c r="B32" s="61">
        <v>1994</v>
      </c>
      <c r="C32" s="132">
        <f t="shared" si="0"/>
        <v>826.98412698412699</v>
      </c>
      <c r="D32" s="132">
        <f t="shared" si="1"/>
        <v>1187.5</v>
      </c>
      <c r="E32" s="132">
        <f t="shared" si="2"/>
        <v>1085.7142857142858</v>
      </c>
      <c r="F32" s="132">
        <f t="shared" si="3"/>
        <v>1095</v>
      </c>
      <c r="H32" s="59">
        <v>3.9262087882536401</v>
      </c>
      <c r="I32" s="59">
        <v>5.3220035778175303</v>
      </c>
      <c r="J32" s="59">
        <v>4.8141532703921097</v>
      </c>
      <c r="K32" s="59">
        <v>4.4751918711490699</v>
      </c>
      <c r="L32" s="59"/>
      <c r="M32" s="59">
        <v>-2.2481579088904402</v>
      </c>
      <c r="N32" s="59">
        <v>2.1019677996422201</v>
      </c>
      <c r="O32" s="59">
        <v>0.71446797652462402</v>
      </c>
      <c r="P32" s="59">
        <v>0.51886282564047104</v>
      </c>
      <c r="R32" s="56">
        <v>52.1</v>
      </c>
      <c r="S32" s="56">
        <v>28.5</v>
      </c>
      <c r="T32" s="56">
        <v>60.8</v>
      </c>
      <c r="U32" s="56">
        <v>43.8</v>
      </c>
      <c r="AC32" s="59"/>
      <c r="AD32" s="59"/>
      <c r="AE32" s="59"/>
      <c r="AF32" s="59"/>
    </row>
    <row r="33" spans="2:32">
      <c r="B33" s="61">
        <v>1995</v>
      </c>
      <c r="C33" s="132">
        <f t="shared" si="0"/>
        <v>902.39523809523814</v>
      </c>
      <c r="D33" s="132">
        <f t="shared" si="1"/>
        <v>1288.4291666666666</v>
      </c>
      <c r="E33" s="132">
        <f t="shared" si="2"/>
        <v>1122.1178571428572</v>
      </c>
      <c r="F33" s="132">
        <f t="shared" si="3"/>
        <v>1121.4624999999999</v>
      </c>
      <c r="H33" s="59">
        <v>4.0109064296539403</v>
      </c>
      <c r="I33" s="59">
        <v>5.38409935261872</v>
      </c>
      <c r="J33" s="59">
        <v>4.8229746426358702</v>
      </c>
      <c r="K33" s="59">
        <v>4.7643140766112104</v>
      </c>
      <c r="M33" s="59">
        <v>-2.2723405559282601</v>
      </c>
      <c r="N33" s="59">
        <v>2.38586919184432</v>
      </c>
      <c r="O33" s="59">
        <v>0.61578297422457995</v>
      </c>
      <c r="P33" s="59">
        <v>0.45880031299145002</v>
      </c>
      <c r="R33" s="64">
        <v>56.850900000000003</v>
      </c>
      <c r="S33" s="64">
        <v>30.9223</v>
      </c>
      <c r="T33" s="64">
        <v>62.8386</v>
      </c>
      <c r="U33" s="64">
        <v>44.858499999999999</v>
      </c>
      <c r="AC33" s="59"/>
      <c r="AD33" s="59"/>
      <c r="AE33" s="59"/>
      <c r="AF33" s="59"/>
    </row>
    <row r="34" spans="2:32">
      <c r="B34" s="53" t="s">
        <v>231</v>
      </c>
      <c r="C34" s="132">
        <f t="shared" si="0"/>
        <v>939.08253968253962</v>
      </c>
      <c r="D34" s="132">
        <f t="shared" si="1"/>
        <v>1455.75</v>
      </c>
      <c r="E34" s="132">
        <f t="shared" si="2"/>
        <v>1182.464285714286</v>
      </c>
      <c r="F34" s="132">
        <f t="shared" si="3"/>
        <v>1229.0274999999999</v>
      </c>
      <c r="H34" s="59">
        <v>4.1793917974393997</v>
      </c>
      <c r="I34" s="59">
        <v>5.5796873623762897</v>
      </c>
      <c r="J34" s="59">
        <v>4.9343319536854402</v>
      </c>
      <c r="K34" s="59">
        <v>4.5039432278120302</v>
      </c>
      <c r="M34" s="59">
        <v>-2.3462310797364299</v>
      </c>
      <c r="N34" s="59">
        <v>2.6402226388757799</v>
      </c>
      <c r="O34" s="59">
        <v>0.59971287767801795</v>
      </c>
      <c r="P34" s="59">
        <v>0.50324074347258796</v>
      </c>
      <c r="R34" s="64">
        <v>59.162199999999999</v>
      </c>
      <c r="S34" s="64">
        <v>34.938000000000002</v>
      </c>
      <c r="T34" s="64">
        <v>66.218000000000004</v>
      </c>
      <c r="U34" s="64">
        <v>49.161099999999998</v>
      </c>
      <c r="AC34" s="59"/>
      <c r="AD34" s="59"/>
      <c r="AE34" s="59"/>
      <c r="AF34" s="59"/>
    </row>
    <row r="35" spans="2:32">
      <c r="B35" s="53" t="s">
        <v>232</v>
      </c>
      <c r="C35" s="132">
        <f t="shared" si="0"/>
        <v>1078.668253968254</v>
      </c>
      <c r="D35" s="132">
        <f t="shared" si="1"/>
        <v>1628.8875</v>
      </c>
      <c r="E35" s="132">
        <f t="shared" si="2"/>
        <v>1285.394642857143</v>
      </c>
      <c r="F35" s="132">
        <f t="shared" si="3"/>
        <v>1403.7950000000001</v>
      </c>
      <c r="H35" s="59">
        <v>4.6534964497404498</v>
      </c>
      <c r="I35" s="59">
        <v>6.0409038632493104</v>
      </c>
      <c r="J35" s="59">
        <v>5.2125393643761999</v>
      </c>
      <c r="K35" s="59">
        <v>4.8222752489733702</v>
      </c>
      <c r="M35" s="59">
        <v>-2.34648070912802</v>
      </c>
      <c r="N35" s="59">
        <v>2.9300867267885402</v>
      </c>
      <c r="O35" s="59">
        <v>0.80099219477086003</v>
      </c>
      <c r="P35" s="59">
        <v>0.599305665774577</v>
      </c>
      <c r="R35" s="64">
        <v>67.956100000000006</v>
      </c>
      <c r="S35" s="64">
        <v>39.093299999999999</v>
      </c>
      <c r="T35" s="64">
        <v>71.982100000000003</v>
      </c>
      <c r="U35" s="64">
        <v>56.151800000000001</v>
      </c>
      <c r="AC35" s="59"/>
      <c r="AD35" s="59"/>
      <c r="AE35" s="59"/>
      <c r="AF35" s="59"/>
    </row>
    <row r="36" spans="2:32">
      <c r="B36" s="53" t="s">
        <v>233</v>
      </c>
      <c r="C36" s="132">
        <f t="shared" si="0"/>
        <v>1156.5333333333333</v>
      </c>
      <c r="D36" s="132">
        <f t="shared" si="1"/>
        <v>1831.5041666666666</v>
      </c>
      <c r="E36" s="132">
        <f t="shared" si="2"/>
        <v>1399.7321428571431</v>
      </c>
      <c r="F36" s="132">
        <f t="shared" si="3"/>
        <v>1464.2524999999998</v>
      </c>
      <c r="H36" s="59">
        <v>4.8052546963466298</v>
      </c>
      <c r="I36" s="59">
        <v>6.2915297402096098</v>
      </c>
      <c r="J36" s="59">
        <v>5.3801854544309498</v>
      </c>
      <c r="K36" s="59">
        <v>5.0122213076036699</v>
      </c>
      <c r="M36" s="59">
        <v>-2.3273205695736401</v>
      </c>
      <c r="N36" s="59">
        <v>3.3045420306994799</v>
      </c>
      <c r="O36" s="59">
        <v>0.90990483108621401</v>
      </c>
      <c r="P36" s="59">
        <v>0.30051080843789002</v>
      </c>
      <c r="R36" s="64">
        <v>72.861599999999996</v>
      </c>
      <c r="S36" s="64">
        <v>43.956099999999999</v>
      </c>
      <c r="T36" s="64">
        <v>78.385000000000005</v>
      </c>
      <c r="U36" s="64">
        <v>58.570099999999996</v>
      </c>
      <c r="AC36" s="59"/>
      <c r="AD36" s="59"/>
      <c r="AE36" s="59"/>
      <c r="AF36" s="59"/>
    </row>
    <row r="37" spans="2:32">
      <c r="B37" s="53" t="s">
        <v>234</v>
      </c>
      <c r="C37" s="132">
        <f t="shared" si="0"/>
        <v>1197.6666666666667</v>
      </c>
      <c r="D37" s="132">
        <f t="shared" si="1"/>
        <v>2052.5</v>
      </c>
      <c r="E37" s="132">
        <f t="shared" si="2"/>
        <v>1464.8928571428573</v>
      </c>
      <c r="F37" s="132">
        <f t="shared" si="3"/>
        <v>1425.2750000000001</v>
      </c>
      <c r="H37" s="59">
        <v>5.0367568512440002</v>
      </c>
      <c r="I37" s="59">
        <v>6.6206105857923898</v>
      </c>
      <c r="J37" s="59">
        <v>5.32776968434667</v>
      </c>
      <c r="K37" s="59">
        <v>4.8385843673507098</v>
      </c>
      <c r="M37" s="59">
        <v>-2.7461300910909601</v>
      </c>
      <c r="N37" s="59">
        <v>3.2966664036809101</v>
      </c>
      <c r="O37" s="59">
        <v>1.05524700588651</v>
      </c>
      <c r="P37" s="59">
        <v>2.55967432228838E-2</v>
      </c>
      <c r="R37" s="64">
        <v>75.453000000000003</v>
      </c>
      <c r="S37" s="64">
        <v>49.26</v>
      </c>
      <c r="T37" s="64">
        <v>82.034000000000006</v>
      </c>
      <c r="U37" s="64">
        <v>57.011000000000003</v>
      </c>
      <c r="AC37" s="59"/>
      <c r="AD37" s="59"/>
      <c r="AE37" s="59"/>
      <c r="AF37" s="59"/>
    </row>
    <row r="38" spans="2:32">
      <c r="B38" s="53" t="s">
        <v>235</v>
      </c>
      <c r="C38" s="132">
        <f t="shared" si="0"/>
        <v>1403.2857142857142</v>
      </c>
      <c r="D38" s="132">
        <f t="shared" si="1"/>
        <v>2390.9583333333335</v>
      </c>
      <c r="E38" s="132">
        <f t="shared" si="2"/>
        <v>1739.3035714285716</v>
      </c>
      <c r="F38" s="132">
        <f t="shared" si="3"/>
        <v>1608.92</v>
      </c>
      <c r="H38" s="59">
        <v>5.6227804408536404</v>
      </c>
      <c r="I38" s="59">
        <v>7.1441581474752702</v>
      </c>
      <c r="J38" s="59">
        <v>5.9110230389189704</v>
      </c>
      <c r="K38" s="59">
        <v>5.14266505003694</v>
      </c>
      <c r="M38" s="59">
        <v>-2.8621348543684699</v>
      </c>
      <c r="N38" s="59">
        <v>3.42655950210774</v>
      </c>
      <c r="O38" s="59">
        <v>1.3528474859409501</v>
      </c>
      <c r="P38" s="59">
        <v>8.2149770654819695E-2</v>
      </c>
      <c r="R38" s="64">
        <v>88.406999999999996</v>
      </c>
      <c r="S38" s="64">
        <v>57.383000000000003</v>
      </c>
      <c r="T38" s="64">
        <v>97.400999999999996</v>
      </c>
      <c r="U38" s="64">
        <v>64.356800000000007</v>
      </c>
      <c r="AC38" s="59"/>
      <c r="AD38" s="59"/>
      <c r="AE38" s="59"/>
      <c r="AF38" s="59"/>
    </row>
    <row r="39" spans="2:32">
      <c r="B39" s="53" t="s">
        <v>236</v>
      </c>
      <c r="C39" s="132">
        <f t="shared" si="0"/>
        <v>1470.047619047619</v>
      </c>
      <c r="D39" s="132">
        <f t="shared" si="1"/>
        <v>2606.5833333333335</v>
      </c>
      <c r="E39" s="132">
        <f t="shared" si="2"/>
        <v>1824.2678571428573</v>
      </c>
      <c r="F39" s="132">
        <f t="shared" si="3"/>
        <v>1686.155</v>
      </c>
      <c r="H39" s="59">
        <v>5.7783746214108804</v>
      </c>
      <c r="I39" s="59">
        <v>7.1920119031145804</v>
      </c>
      <c r="J39" s="59">
        <v>6.0458652971005096</v>
      </c>
      <c r="K39" s="59">
        <v>5.1924729062165902</v>
      </c>
      <c r="M39" s="59">
        <v>-3.03096835961593</v>
      </c>
      <c r="N39" s="59">
        <v>3.4643712562036999</v>
      </c>
      <c r="O39" s="59">
        <v>1.1911975035756099</v>
      </c>
      <c r="P39" s="59">
        <v>-4.1521717660294499E-2</v>
      </c>
      <c r="R39" s="64">
        <v>92.613</v>
      </c>
      <c r="S39" s="64">
        <v>62.558</v>
      </c>
      <c r="T39" s="64">
        <v>102.15900000000001</v>
      </c>
      <c r="U39" s="64">
        <v>67.446200000000005</v>
      </c>
      <c r="AC39" s="59"/>
      <c r="AD39" s="59"/>
      <c r="AE39" s="59"/>
      <c r="AF39" s="59"/>
    </row>
    <row r="40" spans="2:32">
      <c r="B40" s="53" t="s">
        <v>237</v>
      </c>
      <c r="C40" s="132">
        <f t="shared" si="0"/>
        <v>1659.9206349206349</v>
      </c>
      <c r="D40" s="132">
        <f t="shared" si="1"/>
        <v>2656.2083333333335</v>
      </c>
      <c r="E40" s="132">
        <f t="shared" si="2"/>
        <v>1904.8214285714289</v>
      </c>
      <c r="F40" s="132">
        <f t="shared" si="3"/>
        <v>1661.165</v>
      </c>
      <c r="H40" s="59">
        <v>5.8623960475315302</v>
      </c>
      <c r="I40" s="59">
        <v>6.9106613016842102</v>
      </c>
      <c r="J40" s="59">
        <v>6.0453613077982604</v>
      </c>
      <c r="K40" s="59">
        <v>5.04699135847207</v>
      </c>
      <c r="M40" s="59">
        <v>-2.2098429567084601</v>
      </c>
      <c r="N40" s="59">
        <v>3.1885713065938099</v>
      </c>
      <c r="O40" s="59">
        <v>1.34523301942464</v>
      </c>
      <c r="P40" s="59">
        <v>-0.25192946330514798</v>
      </c>
      <c r="R40" s="64">
        <v>104.575</v>
      </c>
      <c r="S40" s="64">
        <v>63.749000000000002</v>
      </c>
      <c r="T40" s="64">
        <v>106.67</v>
      </c>
      <c r="U40" s="64">
        <v>66.446600000000004</v>
      </c>
      <c r="AC40" s="59"/>
      <c r="AD40" s="59"/>
      <c r="AE40" s="59"/>
      <c r="AF40" s="59"/>
    </row>
    <row r="41" spans="2:32">
      <c r="B41" s="53" t="s">
        <v>238</v>
      </c>
      <c r="C41" s="132">
        <f t="shared" ref="C41:C60" si="4">+R41/R$8%</f>
        <v>1682.1587301587301</v>
      </c>
      <c r="D41" s="132">
        <f t="shared" ref="D41:D60" si="5">+S41/S$8%</f>
        <v>2736.208333333333</v>
      </c>
      <c r="E41" s="132">
        <f t="shared" ref="E41:E60" si="6">+T41/T$8%</f>
        <v>1863.6071428571429</v>
      </c>
      <c r="F41" s="132">
        <f t="shared" ref="F41:F60" si="7">+U41/U$8%</f>
        <v>1641.4224999999999</v>
      </c>
      <c r="H41" s="59">
        <v>5.8426366789204103</v>
      </c>
      <c r="I41" s="59">
        <v>6.6314663715027198</v>
      </c>
      <c r="J41" s="59">
        <v>5.8523327278547503</v>
      </c>
      <c r="K41" s="59">
        <v>4.8122339737513604</v>
      </c>
      <c r="M41" s="59">
        <v>-2.10149350913604</v>
      </c>
      <c r="N41" s="59">
        <v>3.1079467408565198</v>
      </c>
      <c r="O41" s="59">
        <v>1.0952580111439101</v>
      </c>
      <c r="P41" s="59">
        <v>-0.20922164100319701</v>
      </c>
      <c r="R41" s="64">
        <v>105.976</v>
      </c>
      <c r="S41" s="64">
        <v>65.668999999999997</v>
      </c>
      <c r="T41" s="64">
        <v>104.36199999999999</v>
      </c>
      <c r="U41" s="64">
        <v>65.656899999999993</v>
      </c>
      <c r="AC41" s="59"/>
      <c r="AD41" s="59"/>
      <c r="AE41" s="59"/>
      <c r="AF41" s="59"/>
    </row>
    <row r="42" spans="2:32">
      <c r="B42" s="53" t="s">
        <v>239</v>
      </c>
      <c r="C42" s="132">
        <f t="shared" si="4"/>
        <v>1937.2380952380954</v>
      </c>
      <c r="D42" s="132">
        <f t="shared" si="5"/>
        <v>2849.9166666666665</v>
      </c>
      <c r="E42" s="132">
        <f t="shared" si="6"/>
        <v>1959.5178571428573</v>
      </c>
      <c r="F42" s="132">
        <f t="shared" si="7"/>
        <v>1763.6175000000001</v>
      </c>
      <c r="H42" s="59">
        <v>6.1721222353835499</v>
      </c>
      <c r="I42" s="59">
        <v>6.5228166811528903</v>
      </c>
      <c r="J42" s="59">
        <v>5.9050691336188201</v>
      </c>
      <c r="K42" s="59">
        <v>4.8329499235360798</v>
      </c>
      <c r="M42" s="59">
        <v>-1.5557431536516799</v>
      </c>
      <c r="N42" s="59">
        <v>2.8712983034242199</v>
      </c>
      <c r="O42" s="59">
        <v>1.0691782192569499</v>
      </c>
      <c r="P42" s="59">
        <v>4.8866674607988797E-2</v>
      </c>
      <c r="R42" s="64">
        <v>122.04600000000001</v>
      </c>
      <c r="S42" s="64">
        <v>68.397999999999996</v>
      </c>
      <c r="T42" s="64">
        <v>109.733</v>
      </c>
      <c r="U42" s="64">
        <v>70.544700000000006</v>
      </c>
      <c r="AC42" s="59"/>
      <c r="AD42" s="59"/>
      <c r="AE42" s="59"/>
      <c r="AF42" s="59"/>
    </row>
    <row r="43" spans="2:32">
      <c r="B43" s="53" t="s">
        <v>240</v>
      </c>
      <c r="C43" s="132">
        <f t="shared" si="4"/>
        <v>2080.5396825396829</v>
      </c>
      <c r="D43" s="132">
        <f t="shared" si="5"/>
        <v>3118.2916666666665</v>
      </c>
      <c r="E43" s="132">
        <f t="shared" si="6"/>
        <v>2106.8392857142858</v>
      </c>
      <c r="F43" s="132">
        <f t="shared" si="7"/>
        <v>1853.19</v>
      </c>
      <c r="H43" s="59">
        <v>6.5490252631855004</v>
      </c>
      <c r="I43" s="59">
        <v>6.6309953987515096</v>
      </c>
      <c r="J43" s="59">
        <v>6.1742279454444002</v>
      </c>
      <c r="K43" s="59">
        <v>5.0001295496966396</v>
      </c>
      <c r="M43" s="59">
        <v>-1.6420852069868199</v>
      </c>
      <c r="N43" s="59">
        <v>2.8782874340733899</v>
      </c>
      <c r="O43" s="59">
        <v>1.0138710746048101</v>
      </c>
      <c r="P43" s="59">
        <v>-7.4462621498032205E-2</v>
      </c>
      <c r="R43" s="64">
        <v>131.07400000000001</v>
      </c>
      <c r="S43" s="64">
        <v>74.838999999999999</v>
      </c>
      <c r="T43" s="64">
        <v>117.983</v>
      </c>
      <c r="U43" s="64">
        <v>74.127600000000001</v>
      </c>
      <c r="AC43" s="59"/>
      <c r="AD43" s="59"/>
      <c r="AE43" s="59"/>
      <c r="AF43" s="59"/>
    </row>
    <row r="44" spans="2:32">
      <c r="B44" s="53" t="s">
        <v>241</v>
      </c>
      <c r="C44" s="132">
        <f t="shared" si="4"/>
        <v>2329.0158730158732</v>
      </c>
      <c r="D44" s="132">
        <f t="shared" si="5"/>
        <v>3470.083333333333</v>
      </c>
      <c r="E44" s="132">
        <f t="shared" si="6"/>
        <v>2235.4642857142862</v>
      </c>
      <c r="F44" s="132">
        <f t="shared" si="7"/>
        <v>2035.1675</v>
      </c>
      <c r="H44" s="59">
        <v>6.8181570429503404</v>
      </c>
      <c r="I44" s="59">
        <v>6.8351691483458703</v>
      </c>
      <c r="J44" s="59">
        <v>6.3060864615499499</v>
      </c>
      <c r="K44" s="59">
        <v>5.3034681559732499</v>
      </c>
      <c r="M44" s="59">
        <v>-1.3324919918828699</v>
      </c>
      <c r="N44" s="59">
        <v>2.9226267977521898</v>
      </c>
      <c r="O44" s="59">
        <v>0.93498853719203701</v>
      </c>
      <c r="P44" s="59">
        <v>-0.12102247536335101</v>
      </c>
      <c r="R44" s="64">
        <v>146.72800000000001</v>
      </c>
      <c r="S44" s="64">
        <v>83.281999999999996</v>
      </c>
      <c r="T44" s="64">
        <v>125.18600000000001</v>
      </c>
      <c r="U44" s="64">
        <v>81.406700000000001</v>
      </c>
      <c r="AC44" s="59"/>
      <c r="AD44" s="59"/>
      <c r="AE44" s="59"/>
      <c r="AF44" s="59"/>
    </row>
    <row r="45" spans="2:32">
      <c r="B45" s="53" t="s">
        <v>242</v>
      </c>
      <c r="C45" s="132">
        <f t="shared" si="4"/>
        <v>2478.1111111111113</v>
      </c>
      <c r="D45" s="132">
        <f t="shared" si="5"/>
        <v>3675.333333333333</v>
      </c>
      <c r="E45" s="132">
        <f t="shared" si="6"/>
        <v>2431.1607142857147</v>
      </c>
      <c r="F45" s="132">
        <f t="shared" si="7"/>
        <v>2122.1150000000002</v>
      </c>
      <c r="H45" s="59">
        <v>6.8955612010161804</v>
      </c>
      <c r="I45" s="59">
        <v>6.7185848211919801</v>
      </c>
      <c r="J45" s="59">
        <v>6.5235968599332397</v>
      </c>
      <c r="K45" s="59">
        <v>5.4914920972346604</v>
      </c>
      <c r="M45" s="59">
        <v>-1.29919385489388</v>
      </c>
      <c r="N45" s="59">
        <v>2.9653968847247798</v>
      </c>
      <c r="O45" s="59">
        <v>0.97854081674702298</v>
      </c>
      <c r="P45" s="59">
        <v>-0.46991658243746498</v>
      </c>
      <c r="R45" s="64">
        <v>156.12100000000001</v>
      </c>
      <c r="S45" s="64">
        <v>88.207999999999998</v>
      </c>
      <c r="T45" s="64">
        <v>136.14500000000001</v>
      </c>
      <c r="U45" s="64">
        <v>84.884600000000006</v>
      </c>
      <c r="AC45" s="59"/>
      <c r="AD45" s="59"/>
      <c r="AE45" s="59"/>
      <c r="AF45" s="59"/>
    </row>
    <row r="46" spans="2:32">
      <c r="B46" s="53" t="s">
        <v>243</v>
      </c>
      <c r="C46" s="132">
        <f t="shared" si="4"/>
        <v>2644.4603174603176</v>
      </c>
      <c r="D46" s="132">
        <f t="shared" si="5"/>
        <v>3784.6666666666665</v>
      </c>
      <c r="E46" s="132">
        <f t="shared" si="6"/>
        <v>2545.2321428571427</v>
      </c>
      <c r="F46" s="132">
        <f t="shared" si="7"/>
        <v>1965.3324999999998</v>
      </c>
      <c r="H46" s="59">
        <v>7.1217244128192103</v>
      </c>
      <c r="I46" s="59">
        <v>6.5940330280719701</v>
      </c>
      <c r="J46" s="59">
        <v>6.6470251658820096</v>
      </c>
      <c r="K46" s="59">
        <v>5.11572819773885</v>
      </c>
      <c r="M46" s="59">
        <v>-1.15869294597662</v>
      </c>
      <c r="N46" s="59">
        <v>3.1848304839568802</v>
      </c>
      <c r="O46" s="59">
        <v>1.0137624348768799</v>
      </c>
      <c r="P46" s="59">
        <v>-0.63100102497442401</v>
      </c>
      <c r="R46" s="64">
        <v>166.601</v>
      </c>
      <c r="S46" s="64">
        <v>90.831999999999994</v>
      </c>
      <c r="T46" s="64">
        <v>142.53299999999999</v>
      </c>
      <c r="U46" s="64">
        <v>78.613299999999995</v>
      </c>
      <c r="AC46" s="59"/>
      <c r="AD46" s="59"/>
      <c r="AE46" s="59"/>
      <c r="AF46" s="59"/>
    </row>
    <row r="47" spans="2:32">
      <c r="B47" s="53" t="s">
        <v>244</v>
      </c>
      <c r="C47" s="132">
        <f t="shared" si="4"/>
        <v>2576.5555555555557</v>
      </c>
      <c r="D47" s="132">
        <f t="shared" si="5"/>
        <v>3413.2083333333335</v>
      </c>
      <c r="E47" s="132">
        <f t="shared" si="6"/>
        <v>2395.1250000000005</v>
      </c>
      <c r="F47" s="132">
        <f t="shared" si="7"/>
        <v>1714.75</v>
      </c>
      <c r="H47" s="59">
        <v>7.0062925997554899</v>
      </c>
      <c r="I47" s="59">
        <v>6.1366864829429497</v>
      </c>
      <c r="J47" s="59">
        <v>6.51157134137084</v>
      </c>
      <c r="K47" s="59">
        <v>4.6722285204322302</v>
      </c>
      <c r="M47" s="59">
        <v>-0.738593385206053</v>
      </c>
      <c r="N47" s="59">
        <v>3.04790975224511</v>
      </c>
      <c r="O47" s="59">
        <v>0.82993273160499104</v>
      </c>
      <c r="P47" s="59">
        <v>-0.64707318577790696</v>
      </c>
      <c r="R47" s="64">
        <v>162.32300000000001</v>
      </c>
      <c r="S47" s="64">
        <v>81.917000000000002</v>
      </c>
      <c r="T47" s="64">
        <v>134.12700000000001</v>
      </c>
      <c r="U47" s="64">
        <v>68.59</v>
      </c>
      <c r="AC47" s="59"/>
      <c r="AD47" s="59"/>
      <c r="AE47" s="59"/>
      <c r="AF47" s="59"/>
    </row>
    <row r="48" spans="2:32">
      <c r="B48" s="53" t="s">
        <v>245</v>
      </c>
      <c r="C48" s="132">
        <f t="shared" si="4"/>
        <v>2766.7460317460318</v>
      </c>
      <c r="D48" s="132">
        <f t="shared" si="5"/>
        <v>3598.75</v>
      </c>
      <c r="E48" s="132">
        <f t="shared" si="6"/>
        <v>2570.0178571428573</v>
      </c>
      <c r="F48" s="132">
        <f t="shared" si="7"/>
        <v>1893.8225</v>
      </c>
      <c r="H48" s="59">
        <v>7.3446420215254999</v>
      </c>
      <c r="I48" s="59">
        <v>6.32837050868409</v>
      </c>
      <c r="J48" s="59">
        <v>6.8341728942524096</v>
      </c>
      <c r="K48" s="59">
        <v>5.0133390894217396</v>
      </c>
      <c r="M48" s="59">
        <v>-1.09507097176728</v>
      </c>
      <c r="N48" s="59">
        <v>3.4464146380798502</v>
      </c>
      <c r="O48" s="59">
        <v>0.75773484442604599</v>
      </c>
      <c r="P48" s="59">
        <v>-0.62385207680306698</v>
      </c>
      <c r="R48" s="64">
        <v>174.30500000000001</v>
      </c>
      <c r="S48" s="64">
        <v>86.37</v>
      </c>
      <c r="T48" s="64">
        <v>143.92099999999999</v>
      </c>
      <c r="U48" s="64">
        <v>75.752899999999997</v>
      </c>
      <c r="AC48" s="59"/>
      <c r="AD48" s="59"/>
      <c r="AE48" s="59"/>
      <c r="AF48" s="59"/>
    </row>
    <row r="49" spans="2:32">
      <c r="B49" s="53" t="s">
        <v>246</v>
      </c>
      <c r="C49" s="132">
        <f t="shared" si="4"/>
        <v>2919.8730158730159</v>
      </c>
      <c r="D49" s="132">
        <f t="shared" si="5"/>
        <v>3983.666666666667</v>
      </c>
      <c r="E49" s="132">
        <f t="shared" si="6"/>
        <v>2814.5357142857147</v>
      </c>
      <c r="F49" s="132">
        <f t="shared" si="7"/>
        <v>1974.2249999999999</v>
      </c>
      <c r="H49" s="59">
        <v>7.4412116307043501</v>
      </c>
      <c r="I49" s="59">
        <v>6.8245934479766701</v>
      </c>
      <c r="J49" s="59">
        <v>7.18452328032535</v>
      </c>
      <c r="K49" s="59">
        <v>5.00538951856909</v>
      </c>
      <c r="M49" s="59">
        <v>-1.2237707717667301</v>
      </c>
      <c r="N49" s="59">
        <v>4.3262456016988802</v>
      </c>
      <c r="O49" s="59">
        <v>0.94540871923352898</v>
      </c>
      <c r="P49" s="59">
        <v>-0.43155572219973398</v>
      </c>
      <c r="R49" s="64">
        <v>183.952</v>
      </c>
      <c r="S49" s="64">
        <v>95.608000000000004</v>
      </c>
      <c r="T49" s="64">
        <v>157.614</v>
      </c>
      <c r="U49" s="64">
        <v>78.968999999999994</v>
      </c>
      <c r="AC49" s="59"/>
      <c r="AD49" s="59"/>
      <c r="AE49" s="59"/>
      <c r="AF49" s="59"/>
    </row>
    <row r="50" spans="2:32">
      <c r="B50" s="53" t="s">
        <v>247</v>
      </c>
      <c r="C50" s="132">
        <f t="shared" si="4"/>
        <v>3162.7777777777778</v>
      </c>
      <c r="D50" s="132">
        <f t="shared" si="5"/>
        <v>4062.333333333333</v>
      </c>
      <c r="E50" s="132">
        <f t="shared" si="6"/>
        <v>3034.4821428571436</v>
      </c>
      <c r="F50" s="132">
        <f t="shared" si="7"/>
        <v>2111.4249999999997</v>
      </c>
      <c r="H50" s="59">
        <v>7.8967584717208599</v>
      </c>
      <c r="I50" s="59">
        <v>7.0663095090311003</v>
      </c>
      <c r="J50" s="59">
        <v>7.5260292492737504</v>
      </c>
      <c r="K50" s="59">
        <v>5.2252251919480601</v>
      </c>
      <c r="M50" s="59">
        <v>-1.2774877882643501</v>
      </c>
      <c r="N50" s="59">
        <v>4.7783734715411796</v>
      </c>
      <c r="O50" s="59">
        <v>1.21859207469921</v>
      </c>
      <c r="P50" s="59">
        <v>-5.1638840608296897E-2</v>
      </c>
      <c r="R50" s="64">
        <v>199.255</v>
      </c>
      <c r="S50" s="64">
        <v>97.495999999999995</v>
      </c>
      <c r="T50" s="64">
        <v>169.93100000000001</v>
      </c>
      <c r="U50" s="64">
        <v>84.456999999999994</v>
      </c>
      <c r="AC50" s="59"/>
      <c r="AD50" s="59"/>
      <c r="AE50" s="59"/>
      <c r="AF50" s="59"/>
    </row>
    <row r="51" spans="2:32">
      <c r="B51" s="53" t="s">
        <v>248</v>
      </c>
      <c r="C51" s="132">
        <f t="shared" si="4"/>
        <v>3304.968253968254</v>
      </c>
      <c r="D51" s="132">
        <f t="shared" si="5"/>
        <v>4081.2916666666665</v>
      </c>
      <c r="E51" s="132">
        <f t="shared" si="6"/>
        <v>3188.0892857142858</v>
      </c>
      <c r="F51" s="132">
        <f t="shared" si="7"/>
        <v>2111.5424999999996</v>
      </c>
      <c r="H51" s="59">
        <v>8.1017482704039008</v>
      </c>
      <c r="I51" s="59">
        <v>7.0150498149757503</v>
      </c>
      <c r="J51" s="59">
        <v>7.9494320063064796</v>
      </c>
      <c r="K51" s="59">
        <v>5.2185975605786199</v>
      </c>
      <c r="M51" s="59">
        <v>-1.3911821722659901</v>
      </c>
      <c r="N51" s="59">
        <v>5.16323969287052</v>
      </c>
      <c r="O51" s="59">
        <v>0.96623400178255203</v>
      </c>
      <c r="P51" s="59">
        <v>3.7042289161384898E-2</v>
      </c>
      <c r="R51" s="64">
        <v>208.21299999999999</v>
      </c>
      <c r="S51" s="64">
        <v>97.950999999999993</v>
      </c>
      <c r="T51" s="64">
        <v>178.53299999999999</v>
      </c>
      <c r="U51" s="64">
        <v>84.461699999999993</v>
      </c>
      <c r="AC51" s="59"/>
      <c r="AD51" s="59"/>
      <c r="AE51" s="59"/>
      <c r="AF51" s="59"/>
    </row>
    <row r="52" spans="2:32">
      <c r="B52" s="53" t="s">
        <v>249</v>
      </c>
      <c r="C52" s="132">
        <f t="shared" si="4"/>
        <v>3627.7460317460318</v>
      </c>
      <c r="D52" s="132">
        <f t="shared" si="5"/>
        <v>4316.75</v>
      </c>
      <c r="E52" s="132">
        <f t="shared" si="6"/>
        <v>3427.1607142857147</v>
      </c>
      <c r="F52" s="132">
        <f t="shared" si="7"/>
        <v>2154.21</v>
      </c>
      <c r="H52" s="59">
        <v>8.2491810222618493</v>
      </c>
      <c r="I52" s="59">
        <v>7.4548618643279898</v>
      </c>
      <c r="J52" s="59">
        <v>8.57102985675178</v>
      </c>
      <c r="K52" s="59">
        <v>5.3631559335914796</v>
      </c>
      <c r="M52" s="59">
        <v>-0.884120200995412</v>
      </c>
      <c r="N52" s="59">
        <v>5.1563613684960803</v>
      </c>
      <c r="O52" s="59">
        <v>0.71300816600884298</v>
      </c>
      <c r="P52" s="59">
        <v>-0.13664694283957299</v>
      </c>
      <c r="R52" s="64">
        <v>228.548</v>
      </c>
      <c r="S52" s="64">
        <v>103.602</v>
      </c>
      <c r="T52" s="64">
        <v>191.92099999999999</v>
      </c>
      <c r="U52" s="64">
        <v>86.168400000000005</v>
      </c>
      <c r="AC52" s="59"/>
      <c r="AD52" s="59"/>
      <c r="AE52" s="59"/>
      <c r="AF52" s="59"/>
    </row>
    <row r="53" spans="2:32">
      <c r="B53" s="53" t="s">
        <v>250</v>
      </c>
      <c r="C53" s="132">
        <f t="shared" si="4"/>
        <v>4020.8412698412694</v>
      </c>
      <c r="D53" s="132">
        <f t="shared" si="5"/>
        <v>4563.25</v>
      </c>
      <c r="E53" s="132">
        <f t="shared" si="6"/>
        <v>3623.0000000000005</v>
      </c>
      <c r="F53" s="132">
        <f t="shared" si="7"/>
        <v>2216.1025</v>
      </c>
      <c r="H53" s="59">
        <v>8.6770449874098698</v>
      </c>
      <c r="I53" s="59">
        <v>7.6803742166716802</v>
      </c>
      <c r="J53" s="59">
        <v>8.9694837047495692</v>
      </c>
      <c r="K53" s="59">
        <v>5.4835095795161797</v>
      </c>
      <c r="M53" s="59">
        <v>-0.61265357645612595</v>
      </c>
      <c r="N53" s="59">
        <v>4.9562560523591701</v>
      </c>
      <c r="O53" s="59">
        <v>0.51855140390969601</v>
      </c>
      <c r="P53" s="59">
        <v>-0.25703852043821401</v>
      </c>
      <c r="R53" s="64">
        <v>253.31299999999999</v>
      </c>
      <c r="S53" s="64">
        <v>109.518</v>
      </c>
      <c r="T53" s="64">
        <v>202.88800000000001</v>
      </c>
      <c r="U53" s="64">
        <v>88.644099999999995</v>
      </c>
      <c r="AC53" s="59"/>
      <c r="AD53" s="59"/>
      <c r="AE53" s="59"/>
      <c r="AF53" s="59"/>
    </row>
    <row r="54" spans="2:32">
      <c r="B54" s="53" t="s">
        <v>251</v>
      </c>
      <c r="C54" s="132">
        <f t="shared" si="4"/>
        <v>4208.0793650793648</v>
      </c>
      <c r="D54" s="132">
        <f t="shared" si="5"/>
        <v>4913.2916666666661</v>
      </c>
      <c r="E54" s="132">
        <f t="shared" si="6"/>
        <v>3696.0714285714289</v>
      </c>
      <c r="F54" s="132">
        <f t="shared" si="7"/>
        <v>2276.4175</v>
      </c>
      <c r="H54" s="59">
        <v>8.7922124322910307</v>
      </c>
      <c r="I54" s="59">
        <v>7.9479460167620797</v>
      </c>
      <c r="J54" s="59">
        <v>9.0139826303673605</v>
      </c>
      <c r="K54" s="59">
        <v>5.4934706414745103</v>
      </c>
      <c r="M54" s="59">
        <v>-0.67016722279997698</v>
      </c>
      <c r="N54" s="59">
        <v>5.2665063441072499</v>
      </c>
      <c r="O54" s="59">
        <v>0.50095585348921201</v>
      </c>
      <c r="P54" s="59">
        <v>-0.24777289220555301</v>
      </c>
      <c r="R54" s="64">
        <v>265.10899999999998</v>
      </c>
      <c r="S54" s="64">
        <v>117.919</v>
      </c>
      <c r="T54" s="64">
        <v>206.98</v>
      </c>
      <c r="U54" s="64">
        <v>91.056700000000006</v>
      </c>
      <c r="AC54" s="59"/>
      <c r="AD54" s="59"/>
      <c r="AE54" s="59"/>
      <c r="AF54" s="59"/>
    </row>
    <row r="55" spans="2:32">
      <c r="B55" s="53" t="s">
        <v>252</v>
      </c>
      <c r="C55" s="132">
        <f t="shared" si="4"/>
        <v>4508.460317460318</v>
      </c>
      <c r="D55" s="132">
        <f t="shared" si="5"/>
        <v>5298.291666666667</v>
      </c>
      <c r="E55" s="132">
        <f t="shared" si="6"/>
        <v>3807.1071428571436</v>
      </c>
      <c r="F55" s="132">
        <f t="shared" si="7"/>
        <v>2476.1375000000003</v>
      </c>
      <c r="H55" s="59">
        <v>9.05336745062991</v>
      </c>
      <c r="I55" s="59">
        <v>8.1885724804987898</v>
      </c>
      <c r="J55" s="59">
        <v>9.0036226048452903</v>
      </c>
      <c r="K55" s="59">
        <v>5.8372578764578504</v>
      </c>
      <c r="M55" s="59">
        <v>-0.71958520549957805</v>
      </c>
      <c r="N55" s="59">
        <v>5.4998227944794502</v>
      </c>
      <c r="O55" s="59">
        <v>0.55396862846839801</v>
      </c>
      <c r="P55" s="59">
        <v>-0.26763902280373397</v>
      </c>
      <c r="R55" s="64">
        <v>284.03300000000002</v>
      </c>
      <c r="S55" s="64">
        <v>127.15900000000001</v>
      </c>
      <c r="T55" s="64">
        <v>213.19800000000001</v>
      </c>
      <c r="U55" s="64">
        <v>99.045500000000004</v>
      </c>
      <c r="AC55" s="59"/>
      <c r="AD55" s="59"/>
      <c r="AE55" s="59"/>
      <c r="AF55" s="59"/>
    </row>
    <row r="56" spans="2:32">
      <c r="B56" s="53" t="s">
        <v>253</v>
      </c>
      <c r="C56" s="132">
        <f t="shared" si="4"/>
        <v>4788.6984126984125</v>
      </c>
      <c r="D56" s="132">
        <f t="shared" si="5"/>
        <v>5495.333333333333</v>
      </c>
      <c r="E56" s="132">
        <f t="shared" si="6"/>
        <v>4071.4464285714289</v>
      </c>
      <c r="F56" s="132">
        <f t="shared" si="7"/>
        <v>2601.5350000000003</v>
      </c>
      <c r="H56" s="59">
        <v>9.2140278417447892</v>
      </c>
      <c r="I56" s="59">
        <v>8.3806326156136208</v>
      </c>
      <c r="J56" s="59">
        <v>9.3229992222759108</v>
      </c>
      <c r="K56" s="59">
        <v>5.96994046261492</v>
      </c>
      <c r="M56" s="59">
        <v>-0.49951715223818499</v>
      </c>
      <c r="N56" s="59">
        <v>5.1496063907816501</v>
      </c>
      <c r="O56" s="59">
        <v>0.64909072291104097</v>
      </c>
      <c r="P56" s="59">
        <v>-0.190765314855353</v>
      </c>
      <c r="R56" s="64">
        <v>301.68799999999999</v>
      </c>
      <c r="S56" s="64">
        <v>131.88800000000001</v>
      </c>
      <c r="T56" s="64">
        <v>228.001</v>
      </c>
      <c r="U56" s="64">
        <v>104.06140000000001</v>
      </c>
      <c r="AC56" s="59"/>
      <c r="AD56" s="59"/>
      <c r="AE56" s="59"/>
      <c r="AF56" s="59"/>
    </row>
    <row r="57" spans="2:32">
      <c r="B57" s="53" t="s">
        <v>254</v>
      </c>
      <c r="C57" s="132">
        <f t="shared" si="4"/>
        <v>5199.7777777777783</v>
      </c>
      <c r="D57" s="132">
        <f t="shared" si="5"/>
        <v>5836.875</v>
      </c>
      <c r="E57" s="132">
        <f t="shared" si="6"/>
        <v>4168.6428571428578</v>
      </c>
      <c r="F57" s="132">
        <f t="shared" si="7"/>
        <v>2719.9749999999999</v>
      </c>
      <c r="H57" s="59">
        <v>9.61941331736762</v>
      </c>
      <c r="I57" s="59">
        <v>8.7084197435113104</v>
      </c>
      <c r="J57" s="59">
        <v>9.3384776638011893</v>
      </c>
      <c r="K57" s="59">
        <v>6.0831932345141499</v>
      </c>
      <c r="M57" s="59">
        <v>-0.380126133023998</v>
      </c>
      <c r="N57" s="59">
        <v>5.0775062163140801</v>
      </c>
      <c r="O57" s="59">
        <v>0.47636336038824501</v>
      </c>
      <c r="P57" s="59">
        <v>-5.5058070624276097E-2</v>
      </c>
      <c r="R57" s="64">
        <v>327.58600000000001</v>
      </c>
      <c r="S57" s="64">
        <v>140.08500000000001</v>
      </c>
      <c r="T57" s="64">
        <v>233.44399999999999</v>
      </c>
      <c r="U57" s="64">
        <v>108.79900000000001</v>
      </c>
      <c r="AC57" s="59"/>
      <c r="AD57" s="59"/>
      <c r="AE57" s="59"/>
      <c r="AF57" s="59"/>
    </row>
    <row r="58" spans="2:32">
      <c r="B58" s="53" t="s">
        <v>255</v>
      </c>
      <c r="C58" s="132">
        <f t="shared" si="4"/>
        <v>4612.3650793650795</v>
      </c>
      <c r="D58" s="132">
        <f t="shared" si="5"/>
        <v>3284.583333333333</v>
      </c>
      <c r="E58" s="132">
        <f t="shared" si="6"/>
        <v>3293.8214285714289</v>
      </c>
      <c r="F58" s="132">
        <f t="shared" si="7"/>
        <v>1860.2450000000001</v>
      </c>
      <c r="H58" s="59">
        <v>8.4269610104209196</v>
      </c>
      <c r="I58" s="59">
        <v>5.93779322794256</v>
      </c>
      <c r="J58" s="59">
        <v>7.9425946315349902</v>
      </c>
      <c r="K58" s="59">
        <v>4.7343706790554902</v>
      </c>
      <c r="M58" s="59">
        <v>0.22022898408510699</v>
      </c>
      <c r="N58" s="59">
        <v>2.2136531398289598</v>
      </c>
      <c r="O58" s="59">
        <v>3.0890936012618699E-2</v>
      </c>
      <c r="P58" s="59">
        <v>-0.51039591033154796</v>
      </c>
      <c r="R58" s="64">
        <v>290.57900000000001</v>
      </c>
      <c r="S58" s="64">
        <v>78.83</v>
      </c>
      <c r="T58" s="64">
        <v>184.45400000000001</v>
      </c>
      <c r="U58" s="64">
        <v>74.409800000000004</v>
      </c>
      <c r="AC58" s="59"/>
      <c r="AD58" s="59"/>
      <c r="AE58" s="59"/>
      <c r="AF58" s="59"/>
    </row>
    <row r="59" spans="2:32">
      <c r="B59" s="53" t="s">
        <v>263</v>
      </c>
      <c r="C59" s="132">
        <f t="shared" si="4"/>
        <v>5477.936507936508</v>
      </c>
      <c r="D59" s="132">
        <f t="shared" si="5"/>
        <v>4196.1666666666661</v>
      </c>
      <c r="E59" s="132">
        <f t="shared" si="6"/>
        <v>4079.8214285714289</v>
      </c>
      <c r="F59" s="132">
        <f t="shared" si="7"/>
        <v>2196.375</v>
      </c>
      <c r="H59" s="59">
        <v>9.47160292471216</v>
      </c>
      <c r="I59" s="59">
        <v>6.7848873835178196</v>
      </c>
      <c r="J59" s="59">
        <v>8.6785275514584104</v>
      </c>
      <c r="K59" s="59">
        <v>5.0686135360246096</v>
      </c>
      <c r="M59" s="59">
        <v>0.137085516040305</v>
      </c>
      <c r="N59" s="59">
        <v>2.9088023300526098</v>
      </c>
      <c r="O59" s="59">
        <v>0.90507322196634998</v>
      </c>
      <c r="P59" s="59">
        <v>-0.49525213262366102</v>
      </c>
      <c r="R59" s="64">
        <v>345.11</v>
      </c>
      <c r="S59" s="64">
        <v>100.708</v>
      </c>
      <c r="T59" s="64">
        <v>228.47</v>
      </c>
      <c r="U59" s="64">
        <v>87.855000000000004</v>
      </c>
      <c r="AC59" s="59"/>
      <c r="AD59" s="59"/>
      <c r="AE59" s="59"/>
      <c r="AF59" s="59"/>
    </row>
    <row r="60" spans="2:32">
      <c r="B60" s="53" t="s">
        <v>585</v>
      </c>
      <c r="C60" s="132">
        <f t="shared" si="4"/>
        <v>6476.4126984126988</v>
      </c>
      <c r="D60" s="132">
        <f t="shared" si="5"/>
        <v>6582.083333333333</v>
      </c>
      <c r="E60" s="132">
        <f t="shared" si="6"/>
        <v>5241.1964285714294</v>
      </c>
      <c r="F60" s="132">
        <f t="shared" si="7"/>
        <v>3041.2649999999999</v>
      </c>
      <c r="H60" s="59">
        <v>10.9272056149257</v>
      </c>
      <c r="I60" s="59">
        <v>8.9291112370457899</v>
      </c>
      <c r="J60" s="59">
        <v>10.339938888072099</v>
      </c>
      <c r="K60" s="59">
        <v>6.5361015178637203</v>
      </c>
      <c r="M60" s="59">
        <v>-0.80545603215014405</v>
      </c>
      <c r="N60" s="59">
        <v>5.6077161151742798</v>
      </c>
      <c r="O60" s="59">
        <v>1.5631512656625799</v>
      </c>
      <c r="P60" s="59">
        <v>-0.57264935441639198</v>
      </c>
      <c r="R60" s="64">
        <v>408.01400000000001</v>
      </c>
      <c r="S60" s="64">
        <v>157.97</v>
      </c>
      <c r="T60" s="64">
        <v>293.50700000000001</v>
      </c>
      <c r="U60" s="64">
        <v>121.6506</v>
      </c>
      <c r="AC60" s="59"/>
      <c r="AD60" s="59"/>
      <c r="AE60" s="59"/>
      <c r="AF60" s="59"/>
    </row>
    <row r="62" spans="2:32">
      <c r="B62" s="53" t="s">
        <v>955</v>
      </c>
      <c r="I62" s="267" t="s">
        <v>954</v>
      </c>
    </row>
    <row r="63" spans="2:32">
      <c r="B63" s="53" t="s">
        <v>953</v>
      </c>
    </row>
  </sheetData>
  <phoneticPr fontId="1" type="noConversion"/>
  <hyperlinks>
    <hyperlink ref="I62" r:id="rId1" xr:uid="{00000000-0004-0000-1800-000000000000}"/>
    <hyperlink ref="A1" location="INDICE!A1" display="Torna all'indice" xr:uid="{00000000-0004-0000-1800-000001000000}"/>
  </hyperlinks>
  <pageMargins left="0.7" right="0.7" top="0.75" bottom="0.75" header="0.3" footer="0.3"/>
  <pageSetup paperSize="9" orientation="portrait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J38"/>
  <sheetViews>
    <sheetView showGridLines="0" workbookViewId="0"/>
  </sheetViews>
  <sheetFormatPr baseColWidth="10" defaultColWidth="8.83203125" defaultRowHeight="13"/>
  <cols>
    <col min="1" max="1" width="5.33203125" style="163" customWidth="1"/>
    <col min="2" max="2" width="8.83203125" style="163" customWidth="1"/>
    <col min="3" max="3" width="34.83203125" style="163" customWidth="1"/>
    <col min="4" max="17" width="7.33203125" style="163" customWidth="1"/>
    <col min="18" max="18" width="8.1640625" style="163" customWidth="1"/>
    <col min="19" max="22" width="7.33203125" style="163" customWidth="1"/>
    <col min="23" max="23" width="15" style="163" customWidth="1"/>
    <col min="24" max="35" width="8.83203125" style="163" customWidth="1"/>
    <col min="36" max="36" width="8.83203125" style="164" customWidth="1"/>
    <col min="37" max="37" width="8.83203125" style="163" customWidth="1"/>
    <col min="38" max="16384" width="8.83203125" style="163"/>
  </cols>
  <sheetData>
    <row r="1" spans="1:22">
      <c r="A1" s="52" t="s">
        <v>986</v>
      </c>
      <c r="B1" s="162"/>
      <c r="C1" s="162"/>
      <c r="D1" s="162"/>
      <c r="E1" s="162"/>
      <c r="F1" s="162"/>
      <c r="G1" s="162"/>
    </row>
    <row r="2" spans="1:22">
      <c r="B2" s="165"/>
      <c r="C2" s="165"/>
      <c r="D2" s="165"/>
      <c r="E2" s="165"/>
      <c r="F2" s="165"/>
      <c r="G2" s="165"/>
    </row>
    <row r="3" spans="1:22">
      <c r="A3" s="166"/>
      <c r="B3" s="167" t="s">
        <v>961</v>
      </c>
    </row>
    <row r="5" spans="1:22">
      <c r="D5" s="168" t="s">
        <v>8</v>
      </c>
      <c r="E5" s="168"/>
      <c r="F5" s="168"/>
      <c r="G5" s="163" t="s">
        <v>41</v>
      </c>
      <c r="I5" s="168" t="s">
        <v>6</v>
      </c>
      <c r="J5" s="168"/>
      <c r="K5" s="168"/>
      <c r="L5" s="163" t="s">
        <v>41</v>
      </c>
      <c r="N5" s="168" t="s">
        <v>5</v>
      </c>
      <c r="O5" s="168"/>
      <c r="P5" s="168"/>
      <c r="Q5" s="163" t="s">
        <v>41</v>
      </c>
      <c r="S5" s="168" t="s">
        <v>7</v>
      </c>
      <c r="T5" s="168"/>
      <c r="U5" s="168"/>
    </row>
    <row r="6" spans="1:22">
      <c r="B6" s="168" t="s">
        <v>958</v>
      </c>
      <c r="D6" s="163">
        <v>2001</v>
      </c>
      <c r="E6" s="163">
        <v>2010</v>
      </c>
      <c r="F6" s="163">
        <v>2019</v>
      </c>
      <c r="G6" s="163">
        <v>2022</v>
      </c>
      <c r="I6" s="163">
        <v>2001</v>
      </c>
      <c r="J6" s="163">
        <v>2010</v>
      </c>
      <c r="K6" s="163">
        <v>2019</v>
      </c>
      <c r="L6" s="163">
        <v>2022</v>
      </c>
      <c r="N6" s="163">
        <v>2001</v>
      </c>
      <c r="O6" s="163">
        <v>2010</v>
      </c>
      <c r="P6" s="163">
        <v>2019</v>
      </c>
      <c r="Q6" s="163">
        <v>2022</v>
      </c>
      <c r="S6" s="163">
        <v>2001</v>
      </c>
      <c r="T6" s="163">
        <v>2010</v>
      </c>
      <c r="U6" s="163">
        <v>2019</v>
      </c>
      <c r="V6" s="163">
        <v>2022</v>
      </c>
    </row>
    <row r="7" spans="1:22">
      <c r="A7" s="266"/>
      <c r="B7" s="169" t="s">
        <v>319</v>
      </c>
      <c r="C7" s="166" t="s">
        <v>434</v>
      </c>
      <c r="D7" s="170">
        <v>0</v>
      </c>
      <c r="E7" s="170">
        <v>3.8593258838576601</v>
      </c>
      <c r="F7" s="170">
        <v>7</v>
      </c>
      <c r="G7" s="171">
        <v>6.4</v>
      </c>
      <c r="I7" s="170">
        <v>0</v>
      </c>
      <c r="J7" s="170">
        <v>4.4136531601061897</v>
      </c>
      <c r="K7" s="170">
        <v>7.8</v>
      </c>
      <c r="L7" s="170">
        <v>7.9006948728467199</v>
      </c>
      <c r="N7" s="170">
        <v>0</v>
      </c>
      <c r="O7" s="170">
        <v>4.4154000506947799</v>
      </c>
      <c r="P7" s="170">
        <v>5.9794956134299504</v>
      </c>
      <c r="Q7" s="170">
        <v>6.2872253029369496</v>
      </c>
      <c r="S7" s="170">
        <v>0</v>
      </c>
      <c r="T7" s="170">
        <v>0</v>
      </c>
      <c r="U7" s="170"/>
      <c r="V7" s="170"/>
    </row>
    <row r="8" spans="1:22">
      <c r="B8" s="163">
        <v>3</v>
      </c>
      <c r="C8" s="163" t="s">
        <v>435</v>
      </c>
      <c r="D8" s="171">
        <v>24.3741728263265</v>
      </c>
      <c r="E8" s="171">
        <v>25.320958264393099</v>
      </c>
      <c r="F8" s="171">
        <v>19.899999999999999</v>
      </c>
      <c r="G8" s="171">
        <v>26.5</v>
      </c>
      <c r="I8" s="171">
        <v>22.622617976910799</v>
      </c>
      <c r="J8" s="171">
        <v>21.4097085056524</v>
      </c>
      <c r="K8" s="171">
        <v>15.7</v>
      </c>
      <c r="L8" s="171">
        <v>25.744741481622999</v>
      </c>
      <c r="N8" s="171">
        <v>14.4772756661096</v>
      </c>
      <c r="O8" s="171">
        <v>14.9075822359362</v>
      </c>
      <c r="P8" s="171">
        <v>12.430945324701799</v>
      </c>
      <c r="Q8" s="171">
        <v>11.463681796398999</v>
      </c>
      <c r="S8" s="171">
        <v>15.848468797224699</v>
      </c>
      <c r="T8" s="171">
        <v>14.091742837615699</v>
      </c>
      <c r="U8" s="171">
        <v>12.011111040812001</v>
      </c>
      <c r="V8" s="171">
        <v>13.377558044934</v>
      </c>
    </row>
    <row r="9" spans="1:22">
      <c r="B9" s="163">
        <v>4</v>
      </c>
      <c r="C9" s="163" t="s">
        <v>436</v>
      </c>
      <c r="D9" s="171">
        <v>21.461108491728201</v>
      </c>
      <c r="E9" s="171">
        <v>15.7448702648284</v>
      </c>
      <c r="F9" s="171">
        <v>11.9</v>
      </c>
      <c r="G9" s="171">
        <v>7.5</v>
      </c>
      <c r="I9" s="171">
        <v>37.8436974077649</v>
      </c>
      <c r="J9" s="171">
        <v>23.355087716443201</v>
      </c>
      <c r="K9" s="171">
        <v>21.518223921528499</v>
      </c>
      <c r="L9" s="171">
        <v>17.7460316466201</v>
      </c>
      <c r="N9" s="171">
        <v>45.417334315318598</v>
      </c>
      <c r="O9" s="171">
        <v>38.715435830902898</v>
      </c>
      <c r="P9" s="171">
        <v>40.7495709090106</v>
      </c>
      <c r="Q9" s="171">
        <v>36.0101321284316</v>
      </c>
      <c r="S9" s="171">
        <v>54.956560839374902</v>
      </c>
      <c r="T9" s="171">
        <v>51.6805538589755</v>
      </c>
      <c r="U9" s="171">
        <v>50.992945143558401</v>
      </c>
      <c r="V9" s="171">
        <v>43.318730834219899</v>
      </c>
    </row>
    <row r="10" spans="1:22">
      <c r="B10" s="163">
        <v>5</v>
      </c>
      <c r="C10" s="163" t="s">
        <v>437</v>
      </c>
      <c r="D10" s="171">
        <v>5.0949384526825803</v>
      </c>
      <c r="E10" s="171">
        <v>0</v>
      </c>
      <c r="F10" s="171">
        <v>0.66824864044715204</v>
      </c>
      <c r="G10" s="171">
        <v>0.6</v>
      </c>
      <c r="I10" s="171">
        <v>3.5080620629576398</v>
      </c>
      <c r="J10" s="171">
        <v>2.2904636386600501</v>
      </c>
      <c r="K10" s="171">
        <v>0.75179128877964796</v>
      </c>
      <c r="L10" s="171">
        <v>0.34821929047188099</v>
      </c>
      <c r="N10" s="171">
        <v>2.8700476500724599</v>
      </c>
      <c r="O10" s="171">
        <v>0.123594736470473</v>
      </c>
      <c r="P10" s="171">
        <v>0.613972637516074</v>
      </c>
      <c r="Q10" s="171">
        <v>0.30892722667214401</v>
      </c>
      <c r="S10" s="171">
        <v>1.3682126042334599</v>
      </c>
      <c r="T10" s="171">
        <v>2.8068287531065899</v>
      </c>
      <c r="U10" s="171">
        <v>0.80752384078000095</v>
      </c>
      <c r="V10" s="171">
        <v>0.56824582264221801</v>
      </c>
    </row>
    <row r="11" spans="1:22">
      <c r="B11" s="172" t="s">
        <v>432</v>
      </c>
      <c r="C11" s="166" t="s">
        <v>438</v>
      </c>
      <c r="D11" s="170">
        <v>5.9070206877075098</v>
      </c>
      <c r="E11" s="170">
        <v>13.084511264180501</v>
      </c>
      <c r="F11" s="170">
        <v>11.3</v>
      </c>
      <c r="G11" s="171">
        <v>11.5</v>
      </c>
      <c r="I11" s="170">
        <v>2.4748828473325202</v>
      </c>
      <c r="J11" s="170">
        <v>5.7452566303020998</v>
      </c>
      <c r="K11" s="170">
        <v>9.0211161559265207</v>
      </c>
      <c r="L11" s="170">
        <v>8.4687432477711795</v>
      </c>
      <c r="N11" s="170">
        <v>2.6583232974989999</v>
      </c>
      <c r="O11" s="170">
        <v>6.9288443795318102</v>
      </c>
      <c r="P11" s="170">
        <v>6.8757576928241999</v>
      </c>
      <c r="Q11" s="170">
        <v>7.6504415691106997</v>
      </c>
      <c r="S11" s="170">
        <v>5.3791924284254504</v>
      </c>
      <c r="T11" s="170">
        <v>3.84496435659557</v>
      </c>
      <c r="U11" s="170">
        <v>3</v>
      </c>
      <c r="V11" s="170">
        <v>3.8</v>
      </c>
    </row>
    <row r="12" spans="1:22">
      <c r="B12" s="163">
        <v>8</v>
      </c>
      <c r="C12" s="163" t="s">
        <v>439</v>
      </c>
      <c r="D12" s="171">
        <v>3.9486569607023299</v>
      </c>
      <c r="E12" s="171">
        <v>3.7473742675789201</v>
      </c>
      <c r="F12" s="171">
        <v>10.6069707458674</v>
      </c>
      <c r="G12" s="171">
        <v>12.5</v>
      </c>
      <c r="I12" s="171">
        <v>3.2698470400803701</v>
      </c>
      <c r="J12" s="171">
        <v>6.7673379334622199</v>
      </c>
      <c r="K12" s="171">
        <v>5.2192977465226802</v>
      </c>
      <c r="L12" s="171">
        <v>4.0934555441083003</v>
      </c>
      <c r="N12" s="171">
        <v>0.76691452434596996</v>
      </c>
      <c r="O12" s="171">
        <v>3.6415440017205198</v>
      </c>
      <c r="P12" s="171">
        <v>3.6982768294545001</v>
      </c>
      <c r="Q12" s="171">
        <v>4.3198466488669798</v>
      </c>
      <c r="S12" s="171">
        <v>0.65519992178453001</v>
      </c>
      <c r="T12" s="171">
        <v>0.59884926281945505</v>
      </c>
      <c r="U12" s="171">
        <v>2.1918504249742901</v>
      </c>
      <c r="V12" s="171">
        <v>2.6916578008636298</v>
      </c>
    </row>
    <row r="13" spans="1:22">
      <c r="B13" s="163">
        <v>9</v>
      </c>
      <c r="C13" s="163" t="s">
        <v>440</v>
      </c>
      <c r="D13" s="171">
        <v>1.5752054561643101</v>
      </c>
      <c r="E13" s="171">
        <v>9.4701552190411302</v>
      </c>
      <c r="F13" s="171">
        <v>9.4598541181773506</v>
      </c>
      <c r="G13" s="171">
        <v>10</v>
      </c>
      <c r="I13" s="171">
        <v>0</v>
      </c>
      <c r="J13" s="171">
        <v>7.0136389658020297</v>
      </c>
      <c r="K13" s="171">
        <v>6.6557425551041796</v>
      </c>
      <c r="L13" s="171">
        <v>7.2474705563680004</v>
      </c>
      <c r="N13" s="171">
        <v>2.0780407649123198</v>
      </c>
      <c r="O13" s="171">
        <v>8.1242982029503796</v>
      </c>
      <c r="P13" s="171">
        <v>7.3679475929513201</v>
      </c>
      <c r="Q13" s="171">
        <v>7.8173136167590904</v>
      </c>
      <c r="S13" s="171">
        <v>1.24160597837245</v>
      </c>
      <c r="T13" s="171">
        <v>5.8106117610541403</v>
      </c>
      <c r="U13" s="171">
        <v>9.6086022225907897</v>
      </c>
      <c r="V13" s="171">
        <v>9.5569184554728093</v>
      </c>
    </row>
    <row r="14" spans="1:22">
      <c r="B14" s="163">
        <v>10</v>
      </c>
      <c r="C14" s="163" t="s">
        <v>441</v>
      </c>
      <c r="D14" s="171">
        <v>30.767591596990101</v>
      </c>
      <c r="E14" s="171">
        <v>28.261798552522901</v>
      </c>
      <c r="F14" s="171">
        <v>28.2</v>
      </c>
      <c r="G14" s="171">
        <v>24.4</v>
      </c>
      <c r="I14" s="171">
        <v>25.087925662577799</v>
      </c>
      <c r="J14" s="171">
        <v>27.453950116036999</v>
      </c>
      <c r="K14" s="171">
        <v>31.5160618577817</v>
      </c>
      <c r="L14" s="171">
        <v>27.499616395116199</v>
      </c>
      <c r="N14" s="171">
        <v>29.7685168811105</v>
      </c>
      <c r="O14" s="171">
        <v>22.801497063230102</v>
      </c>
      <c r="P14" s="171">
        <v>22.018208542819899</v>
      </c>
      <c r="Q14" s="171">
        <v>25.8386390086945</v>
      </c>
      <c r="S14" s="171">
        <v>16.829663417929901</v>
      </c>
      <c r="T14" s="171">
        <v>19.9689143298102</v>
      </c>
      <c r="U14" s="171">
        <v>16.877749839905</v>
      </c>
      <c r="V14" s="171">
        <v>20.455597972338701</v>
      </c>
    </row>
    <row r="15" spans="1:22">
      <c r="B15" s="163">
        <v>11</v>
      </c>
      <c r="C15" s="163" t="s">
        <v>442</v>
      </c>
      <c r="D15" s="171">
        <v>0.62263156091235194</v>
      </c>
      <c r="E15" s="171">
        <v>0.51160739535261801</v>
      </c>
      <c r="F15" s="171">
        <v>0.78936047894128403</v>
      </c>
      <c r="G15" s="171">
        <v>0.8</v>
      </c>
      <c r="I15" s="171">
        <v>1.7933589182147101</v>
      </c>
      <c r="J15" s="171">
        <v>1.5515615351524901</v>
      </c>
      <c r="K15" s="171">
        <v>1.8051335738155101</v>
      </c>
      <c r="L15" s="171">
        <v>0.95102696507473305</v>
      </c>
      <c r="N15" s="171">
        <v>0.936293655879329</v>
      </c>
      <c r="O15" s="171">
        <v>0.34167174083638502</v>
      </c>
      <c r="P15" s="171">
        <v>0.26564089545264702</v>
      </c>
      <c r="Q15" s="171">
        <v>0.30379270212911602</v>
      </c>
      <c r="S15" s="171">
        <v>1.1321484675481901</v>
      </c>
      <c r="T15" s="171">
        <v>1.19754029563704</v>
      </c>
      <c r="U15" s="171">
        <v>1.3485698297786299</v>
      </c>
      <c r="V15" s="171">
        <v>0.62582139057512998</v>
      </c>
    </row>
    <row r="16" spans="1:22">
      <c r="C16" s="163" t="s">
        <v>675</v>
      </c>
      <c r="D16" s="171">
        <v>6.2486739667861197</v>
      </c>
      <c r="E16" s="171">
        <v>0</v>
      </c>
      <c r="F16" s="171">
        <v>0</v>
      </c>
      <c r="G16" s="171"/>
      <c r="I16" s="171">
        <v>3.3996080841612</v>
      </c>
      <c r="J16" s="171">
        <v>0</v>
      </c>
      <c r="K16" s="171">
        <v>0</v>
      </c>
      <c r="L16" s="171"/>
      <c r="N16" s="171">
        <v>1.0272532447523</v>
      </c>
      <c r="O16" s="171">
        <v>0</v>
      </c>
      <c r="P16" s="171">
        <v>0</v>
      </c>
      <c r="Q16" s="171">
        <v>0</v>
      </c>
      <c r="S16" s="171">
        <v>2.5889475451064801</v>
      </c>
      <c r="T16" s="171">
        <v>0</v>
      </c>
      <c r="U16" s="171">
        <v>3.1616476576008501</v>
      </c>
      <c r="V16" s="171">
        <v>5.6054696789536402</v>
      </c>
    </row>
    <row r="17" spans="2:22">
      <c r="D17" s="171"/>
      <c r="E17" s="171"/>
      <c r="F17" s="171"/>
      <c r="G17" s="171"/>
      <c r="H17" s="171"/>
      <c r="I17" s="171"/>
      <c r="J17" s="171"/>
      <c r="K17" s="171"/>
      <c r="L17" s="171"/>
      <c r="M17" s="171"/>
      <c r="N17" s="171"/>
      <c r="O17" s="171"/>
      <c r="P17" s="171"/>
      <c r="Q17" s="171"/>
      <c r="R17" s="171"/>
      <c r="S17" s="171"/>
      <c r="T17" s="171"/>
      <c r="U17" s="171"/>
      <c r="V17" s="171"/>
    </row>
    <row r="18" spans="2:22">
      <c r="C18" s="163" t="s">
        <v>959</v>
      </c>
    </row>
    <row r="19" spans="2:22">
      <c r="B19" s="173"/>
      <c r="C19" s="173"/>
      <c r="D19" s="174"/>
      <c r="E19" s="174"/>
      <c r="F19" s="174"/>
      <c r="I19" s="174"/>
      <c r="J19" s="174"/>
      <c r="K19" s="174"/>
      <c r="N19" s="174"/>
      <c r="O19" s="174"/>
      <c r="P19" s="174"/>
      <c r="S19" s="174"/>
      <c r="T19" s="174"/>
      <c r="U19" s="174"/>
    </row>
    <row r="20" spans="2:22">
      <c r="B20" s="173"/>
      <c r="C20" s="173"/>
      <c r="D20" s="174"/>
      <c r="E20" s="174"/>
      <c r="F20" s="174"/>
      <c r="I20" s="174"/>
      <c r="J20" s="174"/>
      <c r="K20" s="174"/>
      <c r="N20" s="174"/>
      <c r="O20" s="174"/>
      <c r="P20" s="174"/>
      <c r="S20" s="174"/>
      <c r="T20" s="174"/>
      <c r="U20" s="174"/>
    </row>
    <row r="21" spans="2:22" ht="14">
      <c r="B21" s="173"/>
      <c r="C21" s="165" t="s">
        <v>960</v>
      </c>
      <c r="D21" s="174"/>
      <c r="E21" s="174"/>
      <c r="F21" s="174"/>
      <c r="I21" s="174"/>
      <c r="J21" s="174"/>
      <c r="K21" s="174"/>
      <c r="N21" s="174"/>
      <c r="O21" s="174"/>
      <c r="P21" s="174"/>
      <c r="S21" s="174"/>
      <c r="T21" s="174"/>
      <c r="U21" s="174"/>
    </row>
    <row r="22" spans="2:22">
      <c r="B22" s="173"/>
      <c r="C22" s="165"/>
      <c r="D22" s="174"/>
      <c r="E22" s="174"/>
      <c r="F22" s="174"/>
      <c r="I22" s="174"/>
      <c r="J22" s="174"/>
      <c r="K22" s="174"/>
      <c r="N22" s="174"/>
      <c r="O22" s="174"/>
      <c r="P22" s="174"/>
      <c r="S22" s="174"/>
      <c r="T22" s="174"/>
      <c r="U22" s="174"/>
    </row>
    <row r="23" spans="2:22">
      <c r="C23" s="175"/>
    </row>
    <row r="29" spans="2:22">
      <c r="D29" s="171"/>
      <c r="E29" s="171"/>
      <c r="F29" s="171"/>
      <c r="G29" s="171"/>
      <c r="H29" s="171"/>
      <c r="I29" s="171"/>
      <c r="J29" s="171"/>
      <c r="K29" s="171"/>
      <c r="L29" s="171"/>
      <c r="M29" s="171"/>
      <c r="N29" s="171"/>
      <c r="O29" s="171"/>
      <c r="P29" s="171"/>
      <c r="Q29" s="171"/>
      <c r="R29" s="171"/>
    </row>
    <row r="30" spans="2:22">
      <c r="D30" s="171"/>
      <c r="E30" s="171"/>
      <c r="F30" s="171"/>
      <c r="G30" s="171"/>
      <c r="H30" s="171"/>
      <c r="I30" s="171"/>
      <c r="J30" s="171"/>
      <c r="K30" s="171"/>
      <c r="L30" s="171"/>
      <c r="M30" s="171"/>
      <c r="N30" s="171"/>
      <c r="O30" s="171"/>
      <c r="P30" s="171"/>
      <c r="Q30" s="171"/>
      <c r="R30" s="171"/>
    </row>
    <row r="31" spans="2:22">
      <c r="D31" s="171"/>
      <c r="E31" s="171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1"/>
    </row>
    <row r="32" spans="2:22">
      <c r="D32" s="171"/>
      <c r="E32" s="171"/>
      <c r="F32" s="171"/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71"/>
      <c r="R32" s="171"/>
    </row>
    <row r="33" spans="4:18">
      <c r="D33" s="171"/>
      <c r="E33" s="171"/>
      <c r="F33" s="171"/>
      <c r="G33" s="171"/>
      <c r="H33" s="171"/>
      <c r="I33" s="171"/>
      <c r="J33" s="171"/>
      <c r="K33" s="171"/>
      <c r="L33" s="171"/>
      <c r="M33" s="171"/>
      <c r="N33" s="171"/>
      <c r="O33" s="171"/>
      <c r="P33" s="171"/>
      <c r="Q33" s="171"/>
      <c r="R33" s="171"/>
    </row>
    <row r="34" spans="4:18">
      <c r="D34" s="171"/>
      <c r="E34" s="171"/>
      <c r="F34" s="171"/>
      <c r="G34" s="171"/>
      <c r="H34" s="171"/>
      <c r="I34" s="171"/>
      <c r="J34" s="171"/>
      <c r="K34" s="171"/>
      <c r="L34" s="171"/>
      <c r="M34" s="171"/>
      <c r="N34" s="171"/>
      <c r="O34" s="171"/>
      <c r="P34" s="171"/>
      <c r="Q34" s="171"/>
      <c r="R34" s="171"/>
    </row>
    <row r="35" spans="4:18">
      <c r="D35" s="171"/>
      <c r="E35" s="171"/>
      <c r="F35" s="171"/>
      <c r="G35" s="171"/>
      <c r="H35" s="171"/>
      <c r="I35" s="171"/>
      <c r="J35" s="171"/>
      <c r="K35" s="171"/>
      <c r="L35" s="171"/>
      <c r="M35" s="171"/>
      <c r="N35" s="171"/>
      <c r="O35" s="171"/>
      <c r="P35" s="171"/>
      <c r="Q35" s="171"/>
      <c r="R35" s="171"/>
    </row>
    <row r="36" spans="4:18">
      <c r="D36" s="171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1"/>
      <c r="Q36" s="171"/>
      <c r="R36" s="171"/>
    </row>
    <row r="37" spans="4:18">
      <c r="D37" s="171"/>
      <c r="E37" s="171"/>
      <c r="F37" s="171"/>
      <c r="G37" s="171"/>
      <c r="H37" s="171"/>
      <c r="I37" s="171"/>
      <c r="J37" s="171"/>
      <c r="K37" s="171"/>
      <c r="L37" s="171"/>
      <c r="M37" s="171"/>
      <c r="N37" s="171"/>
      <c r="O37" s="171"/>
      <c r="P37" s="171"/>
      <c r="Q37" s="171"/>
      <c r="R37" s="171"/>
    </row>
    <row r="38" spans="4:18">
      <c r="D38" s="171"/>
      <c r="E38" s="171"/>
      <c r="F38" s="171"/>
      <c r="G38" s="171"/>
      <c r="H38" s="171"/>
      <c r="I38" s="171"/>
      <c r="J38" s="171"/>
      <c r="K38" s="171"/>
      <c r="L38" s="171"/>
      <c r="M38" s="171"/>
      <c r="N38" s="171"/>
      <c r="O38" s="171"/>
      <c r="P38" s="171"/>
      <c r="Q38" s="171"/>
      <c r="R38" s="171"/>
    </row>
  </sheetData>
  <phoneticPr fontId="1" type="noConversion"/>
  <hyperlinks>
    <hyperlink ref="A1" location="INDICE!A1" display="Torna all'indice" xr:uid="{00000000-0004-0000-1900-000000000000}"/>
  </hyperlinks>
  <pageMargins left="0.75" right="0.75" top="1" bottom="1" header="0.5" footer="0.5"/>
  <pageSetup paperSize="9" orientation="portrait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A91"/>
  <sheetViews>
    <sheetView workbookViewId="0"/>
  </sheetViews>
  <sheetFormatPr baseColWidth="10" defaultColWidth="8.6640625" defaultRowHeight="11.5" customHeight="1"/>
  <cols>
    <col min="1" max="1" width="5.33203125" style="144" customWidth="1"/>
    <col min="2" max="2" width="29.33203125" style="144" customWidth="1"/>
    <col min="3" max="4" width="15.5" style="144" customWidth="1"/>
    <col min="5" max="27" width="5.83203125" style="144" customWidth="1"/>
    <col min="28" max="28" width="8.6640625" style="144" customWidth="1"/>
    <col min="29" max="16384" width="8.6640625" style="144"/>
  </cols>
  <sheetData>
    <row r="1" spans="1:27" ht="11.5" customHeight="1">
      <c r="A1" s="52" t="s">
        <v>986</v>
      </c>
    </row>
    <row r="3" spans="1:27" ht="11.5" customHeight="1">
      <c r="B3" s="145" t="s">
        <v>934</v>
      </c>
    </row>
    <row r="5" spans="1:27" ht="11.5" customHeight="1">
      <c r="B5" s="144" t="s">
        <v>935</v>
      </c>
    </row>
    <row r="6" spans="1:27" ht="11.5" customHeight="1">
      <c r="B6" s="146" t="s">
        <v>930</v>
      </c>
      <c r="C6" s="147" t="s">
        <v>929</v>
      </c>
      <c r="D6" s="147" t="s">
        <v>818</v>
      </c>
      <c r="E6" s="148" t="s">
        <v>235</v>
      </c>
      <c r="F6" s="148" t="s">
        <v>236</v>
      </c>
      <c r="G6" s="148" t="s">
        <v>237</v>
      </c>
      <c r="H6" s="148" t="s">
        <v>238</v>
      </c>
      <c r="I6" s="148" t="s">
        <v>239</v>
      </c>
      <c r="J6" s="148" t="s">
        <v>240</v>
      </c>
      <c r="K6" s="148" t="s">
        <v>241</v>
      </c>
      <c r="L6" s="148" t="s">
        <v>242</v>
      </c>
      <c r="M6" s="148" t="s">
        <v>243</v>
      </c>
      <c r="N6" s="148" t="s">
        <v>244</v>
      </c>
      <c r="O6" s="148" t="s">
        <v>245</v>
      </c>
      <c r="P6" s="148" t="s">
        <v>246</v>
      </c>
      <c r="Q6" s="148" t="s">
        <v>247</v>
      </c>
      <c r="R6" s="148" t="s">
        <v>248</v>
      </c>
      <c r="S6" s="148" t="s">
        <v>249</v>
      </c>
      <c r="T6" s="148" t="s">
        <v>250</v>
      </c>
      <c r="U6" s="148" t="s">
        <v>251</v>
      </c>
      <c r="V6" s="148" t="s">
        <v>252</v>
      </c>
      <c r="W6" s="148" t="s">
        <v>253</v>
      </c>
      <c r="X6" s="148" t="s">
        <v>254</v>
      </c>
      <c r="Y6" s="148" t="s">
        <v>255</v>
      </c>
      <c r="Z6" s="148" t="s">
        <v>263</v>
      </c>
      <c r="AA6" s="148" t="s">
        <v>585</v>
      </c>
    </row>
    <row r="7" spans="1:27" ht="11.5" customHeight="1">
      <c r="A7" s="149"/>
      <c r="B7" s="149" t="s">
        <v>921</v>
      </c>
      <c r="C7" s="149" t="s">
        <v>628</v>
      </c>
      <c r="D7" s="149" t="s">
        <v>444</v>
      </c>
      <c r="E7" s="150">
        <v>989</v>
      </c>
      <c r="F7" s="150">
        <v>324</v>
      </c>
      <c r="G7" s="150">
        <v>765</v>
      </c>
      <c r="H7" s="150">
        <v>423</v>
      </c>
      <c r="I7" s="150">
        <v>552</v>
      </c>
      <c r="J7" s="150">
        <v>759</v>
      </c>
      <c r="K7" s="150">
        <v>683</v>
      </c>
      <c r="L7" s="150">
        <v>670</v>
      </c>
      <c r="M7" s="150">
        <v>222</v>
      </c>
      <c r="N7" s="150">
        <v>513</v>
      </c>
      <c r="O7" s="150">
        <v>983</v>
      </c>
      <c r="P7" s="150">
        <v>691</v>
      </c>
      <c r="Q7" s="150">
        <v>771</v>
      </c>
      <c r="R7" s="150">
        <v>823</v>
      </c>
      <c r="S7" s="150">
        <v>183</v>
      </c>
      <c r="T7" s="150">
        <v>198</v>
      </c>
      <c r="U7" s="150">
        <v>230</v>
      </c>
      <c r="V7" s="150">
        <v>931</v>
      </c>
      <c r="W7" s="150">
        <v>1494</v>
      </c>
      <c r="X7" s="150">
        <v>2112</v>
      </c>
      <c r="Y7" s="150">
        <v>2596</v>
      </c>
      <c r="Z7" s="150">
        <v>3663</v>
      </c>
      <c r="AA7" s="150">
        <v>2826</v>
      </c>
    </row>
    <row r="8" spans="1:27" ht="11.5" customHeight="1">
      <c r="B8" s="149" t="s">
        <v>922</v>
      </c>
      <c r="C8" s="149" t="s">
        <v>631</v>
      </c>
      <c r="D8" s="149" t="s">
        <v>445</v>
      </c>
      <c r="E8" s="150">
        <v>-1544</v>
      </c>
      <c r="F8" s="150">
        <v>-1285</v>
      </c>
      <c r="G8" s="150">
        <v>-1574</v>
      </c>
      <c r="H8" s="150">
        <v>-1968</v>
      </c>
      <c r="I8" s="150">
        <v>-981</v>
      </c>
      <c r="J8" s="150">
        <v>-1092</v>
      </c>
      <c r="K8" s="150">
        <v>-666</v>
      </c>
      <c r="L8" s="150">
        <v>-1482</v>
      </c>
      <c r="M8" s="150">
        <v>-3145</v>
      </c>
      <c r="N8" s="150">
        <v>-3859</v>
      </c>
      <c r="O8" s="150">
        <v>-3760</v>
      </c>
      <c r="P8" s="150">
        <v>-3715</v>
      </c>
      <c r="Q8" s="150">
        <v>-3741</v>
      </c>
      <c r="R8" s="150">
        <v>-3394</v>
      </c>
      <c r="S8" s="150">
        <v>-3636</v>
      </c>
      <c r="T8" s="150">
        <v>-3551</v>
      </c>
      <c r="U8" s="150">
        <v>-3296</v>
      </c>
      <c r="V8" s="150">
        <v>-4536</v>
      </c>
      <c r="W8" s="150">
        <v>-4728</v>
      </c>
      <c r="X8" s="150">
        <v>-5105</v>
      </c>
      <c r="Y8" s="150">
        <v>-2637</v>
      </c>
      <c r="Z8" s="150">
        <v>-2752</v>
      </c>
      <c r="AA8" s="150">
        <v>-4861</v>
      </c>
    </row>
    <row r="9" spans="1:27" ht="11.5" customHeight="1">
      <c r="B9" s="149" t="s">
        <v>932</v>
      </c>
      <c r="C9" s="149" t="s">
        <v>632</v>
      </c>
      <c r="D9" s="149" t="s">
        <v>624</v>
      </c>
      <c r="E9" s="150">
        <v>-2581</v>
      </c>
      <c r="F9" s="150">
        <v>-2546</v>
      </c>
      <c r="G9" s="150">
        <v>-2587</v>
      </c>
      <c r="H9" s="150">
        <v>-2984</v>
      </c>
      <c r="I9" s="150">
        <v>-3914</v>
      </c>
      <c r="J9" s="150">
        <v>-4117</v>
      </c>
      <c r="K9" s="150">
        <v>-4460</v>
      </c>
      <c r="L9" s="150">
        <v>-5540</v>
      </c>
      <c r="M9" s="150">
        <v>-4800</v>
      </c>
      <c r="N9" s="150">
        <v>-3066</v>
      </c>
      <c r="O9" s="150">
        <v>-4757</v>
      </c>
      <c r="P9" s="150">
        <v>-4961</v>
      </c>
      <c r="Q9" s="150">
        <v>-4482</v>
      </c>
      <c r="R9" s="150">
        <v>-4540</v>
      </c>
      <c r="S9" s="150">
        <v>-4651</v>
      </c>
      <c r="T9" s="150">
        <v>-4813</v>
      </c>
      <c r="U9" s="150">
        <v>-5122</v>
      </c>
      <c r="V9" s="150">
        <v>-4692</v>
      </c>
      <c r="W9" s="150">
        <v>-4789</v>
      </c>
      <c r="X9" s="150">
        <v>-4692</v>
      </c>
      <c r="Y9" s="150">
        <v>-5353</v>
      </c>
      <c r="Z9" s="150">
        <v>-8890</v>
      </c>
      <c r="AA9" s="150">
        <v>-11884</v>
      </c>
    </row>
    <row r="10" spans="1:27" ht="11.5" customHeight="1">
      <c r="B10" s="149" t="s">
        <v>436</v>
      </c>
      <c r="C10" s="149" t="s">
        <v>427</v>
      </c>
      <c r="D10" s="149" t="s">
        <v>436</v>
      </c>
      <c r="E10" s="150">
        <v>12892</v>
      </c>
      <c r="F10" s="150">
        <v>12426</v>
      </c>
      <c r="G10" s="150">
        <v>10397</v>
      </c>
      <c r="H10" s="150">
        <v>9385</v>
      </c>
      <c r="I10" s="150">
        <v>12150</v>
      </c>
      <c r="J10" s="150">
        <v>10451</v>
      </c>
      <c r="K10" s="150">
        <v>11970</v>
      </c>
      <c r="L10" s="150">
        <v>11169</v>
      </c>
      <c r="M10" s="150">
        <v>10168</v>
      </c>
      <c r="N10" s="150">
        <v>8841</v>
      </c>
      <c r="O10" s="150">
        <v>8842</v>
      </c>
      <c r="P10" s="150">
        <v>10307</v>
      </c>
      <c r="Q10" s="150">
        <v>11543</v>
      </c>
      <c r="R10" s="150">
        <v>12754</v>
      </c>
      <c r="S10" s="150">
        <v>12528</v>
      </c>
      <c r="T10" s="150">
        <v>13542</v>
      </c>
      <c r="U10" s="150">
        <v>13811</v>
      </c>
      <c r="V10" s="150">
        <v>14599</v>
      </c>
      <c r="W10" s="150">
        <v>16228</v>
      </c>
      <c r="X10" s="150">
        <v>17204</v>
      </c>
      <c r="Y10" s="150">
        <v>7755</v>
      </c>
      <c r="Z10" s="150">
        <v>8621</v>
      </c>
      <c r="AA10" s="150">
        <v>17144</v>
      </c>
    </row>
    <row r="11" spans="1:27" ht="11.5" customHeight="1">
      <c r="B11" s="149" t="s">
        <v>437</v>
      </c>
      <c r="C11" s="149" t="s">
        <v>428</v>
      </c>
      <c r="D11" s="149" t="s">
        <v>437</v>
      </c>
      <c r="E11" s="150">
        <v>131</v>
      </c>
      <c r="F11" s="150">
        <v>137</v>
      </c>
      <c r="G11" s="150">
        <v>148</v>
      </c>
      <c r="H11" s="150">
        <v>139</v>
      </c>
      <c r="I11" s="150">
        <v>146</v>
      </c>
      <c r="J11" s="150">
        <v>142</v>
      </c>
      <c r="K11" s="150">
        <v>157</v>
      </c>
      <c r="L11" s="150">
        <v>165</v>
      </c>
      <c r="M11" s="150">
        <v>160</v>
      </c>
      <c r="N11" s="150">
        <v>243</v>
      </c>
      <c r="O11" s="150">
        <v>21</v>
      </c>
      <c r="P11" s="150">
        <v>18</v>
      </c>
      <c r="Q11" s="150">
        <v>228</v>
      </c>
      <c r="R11" s="150">
        <v>344</v>
      </c>
      <c r="S11" s="150">
        <v>294</v>
      </c>
      <c r="T11" s="150">
        <v>364</v>
      </c>
      <c r="U11" s="150">
        <v>333</v>
      </c>
      <c r="V11" s="150">
        <v>439</v>
      </c>
      <c r="W11" s="150">
        <v>386</v>
      </c>
      <c r="X11" s="150">
        <v>504</v>
      </c>
      <c r="Y11" s="150">
        <v>229</v>
      </c>
      <c r="Z11" s="150">
        <v>230</v>
      </c>
      <c r="AA11" s="150">
        <v>305</v>
      </c>
    </row>
    <row r="12" spans="1:27" ht="11.5" customHeight="1">
      <c r="B12" s="149" t="s">
        <v>923</v>
      </c>
      <c r="C12" s="149" t="s">
        <v>429</v>
      </c>
      <c r="D12" s="149" t="s">
        <v>625</v>
      </c>
      <c r="E12" s="150">
        <v>-823</v>
      </c>
      <c r="F12" s="150">
        <v>-967</v>
      </c>
      <c r="G12" s="150">
        <v>-1192</v>
      </c>
      <c r="H12" s="150">
        <v>-1319</v>
      </c>
      <c r="I12" s="150">
        <v>-1355</v>
      </c>
      <c r="J12" s="150">
        <v>-1069</v>
      </c>
      <c r="K12" s="150">
        <v>-1322</v>
      </c>
      <c r="L12" s="150">
        <v>-1599</v>
      </c>
      <c r="M12" s="150">
        <v>-1599</v>
      </c>
      <c r="N12" s="150">
        <v>-1030</v>
      </c>
      <c r="O12" s="150">
        <v>-1550</v>
      </c>
      <c r="P12" s="150">
        <v>-1594</v>
      </c>
      <c r="Q12" s="150">
        <v>-1439</v>
      </c>
      <c r="R12" s="150">
        <v>-939</v>
      </c>
      <c r="S12" s="150">
        <v>-537</v>
      </c>
      <c r="T12" s="150">
        <v>-603</v>
      </c>
      <c r="U12" s="150">
        <v>-1220</v>
      </c>
      <c r="V12" s="150">
        <v>-1402</v>
      </c>
      <c r="W12" s="150">
        <v>-1637</v>
      </c>
      <c r="X12" s="150">
        <v>-1736</v>
      </c>
      <c r="Y12" s="150">
        <v>-1708</v>
      </c>
      <c r="Z12" s="150">
        <v>-1807</v>
      </c>
      <c r="AA12" s="150">
        <v>-2267</v>
      </c>
    </row>
    <row r="13" spans="1:27" ht="11.5" customHeight="1">
      <c r="B13" s="149" t="s">
        <v>924</v>
      </c>
      <c r="C13" s="149" t="s">
        <v>629</v>
      </c>
      <c r="D13" s="149" t="s">
        <v>626</v>
      </c>
      <c r="E13" s="150">
        <v>-718</v>
      </c>
      <c r="F13" s="150">
        <v>-771</v>
      </c>
      <c r="G13" s="150">
        <v>-568</v>
      </c>
      <c r="H13" s="150">
        <v>-544</v>
      </c>
      <c r="I13" s="150">
        <v>-1564</v>
      </c>
      <c r="J13" s="150">
        <v>-1491</v>
      </c>
      <c r="K13" s="150">
        <v>-1843</v>
      </c>
      <c r="L13" s="150">
        <v>-1106</v>
      </c>
      <c r="M13" s="150">
        <v>-3089</v>
      </c>
      <c r="N13" s="150">
        <v>-1919</v>
      </c>
      <c r="O13" s="150">
        <v>-1363</v>
      </c>
      <c r="P13" s="150">
        <v>-508</v>
      </c>
      <c r="Q13" s="150">
        <v>-739</v>
      </c>
      <c r="R13" s="150">
        <v>-1192</v>
      </c>
      <c r="S13" s="150">
        <v>-2186</v>
      </c>
      <c r="T13" s="150">
        <v>-3413</v>
      </c>
      <c r="U13" s="150">
        <v>-2855</v>
      </c>
      <c r="V13" s="150">
        <v>-2886</v>
      </c>
      <c r="W13" s="150">
        <v>-2806</v>
      </c>
      <c r="X13" s="150">
        <v>-3015</v>
      </c>
      <c r="Y13" s="150">
        <v>-2947</v>
      </c>
      <c r="Z13" s="150">
        <v>-4094</v>
      </c>
      <c r="AA13" s="150">
        <v>-3794</v>
      </c>
    </row>
    <row r="14" spans="1:27" ht="11.5" customHeight="1">
      <c r="B14" s="149" t="s">
        <v>931</v>
      </c>
      <c r="C14" s="149" t="s">
        <v>630</v>
      </c>
      <c r="D14" s="149" t="s">
        <v>627</v>
      </c>
      <c r="E14" s="150">
        <v>-1420</v>
      </c>
      <c r="F14" s="150">
        <v>-1752</v>
      </c>
      <c r="G14" s="150">
        <v>-1398</v>
      </c>
      <c r="H14" s="150">
        <v>-1669</v>
      </c>
      <c r="I14" s="150">
        <v>-1667</v>
      </c>
      <c r="J14" s="150">
        <v>-1843</v>
      </c>
      <c r="K14" s="150">
        <v>-2262</v>
      </c>
      <c r="L14" s="150">
        <v>-2713</v>
      </c>
      <c r="M14" s="150">
        <v>-2231</v>
      </c>
      <c r="N14" s="150">
        <v>-2072</v>
      </c>
      <c r="O14" s="150">
        <v>-2179</v>
      </c>
      <c r="P14" s="150">
        <v>-1853</v>
      </c>
      <c r="Q14" s="150">
        <v>-1156</v>
      </c>
      <c r="R14" s="150">
        <v>-1250</v>
      </c>
      <c r="S14" s="150">
        <v>-1376</v>
      </c>
      <c r="T14" s="150">
        <v>-1125</v>
      </c>
      <c r="U14" s="150">
        <v>-1126</v>
      </c>
      <c r="V14" s="150">
        <v>-393</v>
      </c>
      <c r="W14" s="150">
        <v>-159</v>
      </c>
      <c r="X14" s="150">
        <v>-405</v>
      </c>
      <c r="Y14" s="150">
        <v>-53</v>
      </c>
      <c r="Z14" s="150">
        <v>-103</v>
      </c>
      <c r="AA14" s="150">
        <v>69</v>
      </c>
    </row>
    <row r="15" spans="1:27" ht="11.5" customHeight="1">
      <c r="B15" s="149" t="s">
        <v>925</v>
      </c>
      <c r="C15" s="149" t="s">
        <v>318</v>
      </c>
      <c r="D15" s="149" t="s">
        <v>622</v>
      </c>
      <c r="E15" s="150">
        <v>-1323</v>
      </c>
      <c r="F15" s="150">
        <v>-1797</v>
      </c>
      <c r="G15" s="150">
        <v>-3521</v>
      </c>
      <c r="H15" s="150">
        <v>-1446</v>
      </c>
      <c r="I15" s="150">
        <v>-402</v>
      </c>
      <c r="J15" s="150">
        <v>-850</v>
      </c>
      <c r="K15" s="150">
        <v>-1223</v>
      </c>
      <c r="L15" s="150">
        <v>-1742</v>
      </c>
      <c r="M15" s="150">
        <v>-1527</v>
      </c>
      <c r="N15" s="150">
        <v>-759</v>
      </c>
      <c r="O15" s="150">
        <v>-1482</v>
      </c>
      <c r="P15" s="150">
        <v>-1288</v>
      </c>
      <c r="Q15" s="150">
        <v>-1255</v>
      </c>
      <c r="R15" s="150">
        <v>-760</v>
      </c>
      <c r="S15" s="150">
        <v>-493</v>
      </c>
      <c r="T15" s="150">
        <v>-1630</v>
      </c>
      <c r="U15" s="150">
        <v>-1374</v>
      </c>
      <c r="V15" s="150">
        <v>-1956</v>
      </c>
      <c r="W15" s="150">
        <v>-1765</v>
      </c>
      <c r="X15" s="150">
        <v>-2441</v>
      </c>
      <c r="Y15" s="150">
        <v>-3067</v>
      </c>
      <c r="Z15" s="150">
        <v>-3248</v>
      </c>
      <c r="AA15" s="150">
        <v>-4904</v>
      </c>
    </row>
    <row r="16" spans="1:27" ht="11.5" customHeight="1">
      <c r="B16" s="149" t="s">
        <v>926</v>
      </c>
      <c r="C16" s="149" t="s">
        <v>633</v>
      </c>
      <c r="D16" s="149" t="s">
        <v>447</v>
      </c>
      <c r="E16" s="150"/>
      <c r="F16" s="150"/>
      <c r="G16" s="150"/>
      <c r="H16" s="150"/>
      <c r="I16" s="150"/>
      <c r="J16" s="150"/>
      <c r="K16" s="150"/>
      <c r="L16" s="150"/>
      <c r="M16" s="150">
        <v>743</v>
      </c>
      <c r="N16" s="150">
        <v>460</v>
      </c>
      <c r="O16" s="150">
        <v>428</v>
      </c>
      <c r="P16" s="150">
        <v>424</v>
      </c>
      <c r="Q16" s="150">
        <v>1458</v>
      </c>
      <c r="R16" s="150">
        <v>1773</v>
      </c>
      <c r="S16" s="150">
        <v>2281</v>
      </c>
      <c r="T16" s="150">
        <v>2036</v>
      </c>
      <c r="U16" s="150">
        <v>2016</v>
      </c>
      <c r="V16" s="150">
        <v>2075</v>
      </c>
      <c r="W16" s="150">
        <v>2323</v>
      </c>
      <c r="X16" s="150">
        <v>1721</v>
      </c>
      <c r="Y16" s="150">
        <v>2426</v>
      </c>
      <c r="Z16" s="150">
        <v>2765</v>
      </c>
      <c r="AA16" s="150">
        <v>2867</v>
      </c>
    </row>
    <row r="17" spans="2:27" ht="11.5" customHeight="1">
      <c r="B17" s="149" t="s">
        <v>933</v>
      </c>
      <c r="C17" s="149" t="s">
        <v>634</v>
      </c>
      <c r="D17" s="149" t="s">
        <v>450</v>
      </c>
      <c r="E17" s="149">
        <v>-4168</v>
      </c>
      <c r="F17" s="149">
        <v>-3717</v>
      </c>
      <c r="G17" s="149">
        <v>-3162</v>
      </c>
      <c r="H17" s="149">
        <v>-3242</v>
      </c>
      <c r="I17" s="149">
        <v>-2266</v>
      </c>
      <c r="J17" s="149">
        <v>-2421</v>
      </c>
      <c r="K17" s="149">
        <v>-3540</v>
      </c>
      <c r="L17" s="149">
        <v>-5194</v>
      </c>
      <c r="M17" s="150">
        <v>-5127</v>
      </c>
      <c r="N17" s="150">
        <v>-6082</v>
      </c>
      <c r="O17" s="150">
        <v>-3575</v>
      </c>
      <c r="P17" s="150">
        <v>-2683</v>
      </c>
      <c r="Q17" s="150">
        <v>-397</v>
      </c>
      <c r="R17" s="150">
        <v>-1644</v>
      </c>
      <c r="S17" s="150">
        <v>-3337</v>
      </c>
      <c r="T17" s="150">
        <v>-4383</v>
      </c>
      <c r="U17" s="150">
        <v>-4256</v>
      </c>
      <c r="V17" s="150">
        <v>-4096</v>
      </c>
      <c r="W17" s="150">
        <v>-5942</v>
      </c>
      <c r="X17" s="150">
        <v>-3803</v>
      </c>
      <c r="Y17" s="150">
        <v>-5204</v>
      </c>
      <c r="Z17" s="150">
        <v>-3276</v>
      </c>
      <c r="AA17" s="150">
        <v>-4814</v>
      </c>
    </row>
    <row r="18" spans="2:27" ht="11.5" customHeight="1">
      <c r="B18" s="149" t="s">
        <v>927</v>
      </c>
      <c r="C18" s="149" t="s">
        <v>635</v>
      </c>
      <c r="D18" s="149" t="s">
        <v>584</v>
      </c>
      <c r="E18" s="151">
        <v>-283</v>
      </c>
      <c r="F18" s="151">
        <v>-265</v>
      </c>
      <c r="G18" s="151">
        <v>-244</v>
      </c>
      <c r="H18" s="151">
        <v>-246</v>
      </c>
      <c r="I18" s="151">
        <v>-229</v>
      </c>
      <c r="J18" s="151">
        <v>-229</v>
      </c>
      <c r="K18" s="151">
        <v>-277</v>
      </c>
      <c r="L18" s="151">
        <v>-324</v>
      </c>
      <c r="M18" s="151">
        <v>-308</v>
      </c>
      <c r="N18" s="151">
        <v>-243</v>
      </c>
      <c r="O18" s="151">
        <v>-257</v>
      </c>
      <c r="P18" s="151">
        <v>-186</v>
      </c>
      <c r="Q18" s="151">
        <v>-254</v>
      </c>
      <c r="R18" s="151">
        <v>-252</v>
      </c>
      <c r="S18" s="151">
        <v>-360</v>
      </c>
      <c r="T18" s="151">
        <v>-268</v>
      </c>
      <c r="U18" s="151">
        <v>-197</v>
      </c>
      <c r="V18" s="151">
        <v>-532</v>
      </c>
      <c r="W18" s="151">
        <v>-434</v>
      </c>
      <c r="X18" s="151">
        <v>-48</v>
      </c>
      <c r="Y18" s="151">
        <v>80</v>
      </c>
      <c r="Z18" s="151">
        <v>45</v>
      </c>
      <c r="AA18" s="151">
        <v>-83</v>
      </c>
    </row>
    <row r="19" spans="2:27" ht="11.5" customHeight="1">
      <c r="B19" s="149" t="s">
        <v>928</v>
      </c>
      <c r="C19" s="149" t="s">
        <v>636</v>
      </c>
      <c r="D19" s="149" t="s">
        <v>623</v>
      </c>
      <c r="E19" s="150">
        <v>-460</v>
      </c>
      <c r="F19" s="150">
        <v>-1227</v>
      </c>
      <c r="G19" s="150">
        <v>-1273</v>
      </c>
      <c r="H19" s="150">
        <v>-74</v>
      </c>
      <c r="I19" s="150">
        <v>-293</v>
      </c>
      <c r="J19" s="150">
        <v>-334</v>
      </c>
      <c r="K19" s="150">
        <v>-453</v>
      </c>
      <c r="L19" s="150">
        <v>-597</v>
      </c>
      <c r="M19" s="150">
        <v>-453</v>
      </c>
      <c r="N19" s="150">
        <v>-399</v>
      </c>
      <c r="O19" s="150">
        <v>-719</v>
      </c>
      <c r="P19" s="150">
        <v>-821</v>
      </c>
      <c r="Q19" s="150">
        <v>-628</v>
      </c>
      <c r="R19" s="150">
        <v>-1017</v>
      </c>
      <c r="S19" s="150">
        <v>-992</v>
      </c>
      <c r="T19" s="150">
        <v>-600</v>
      </c>
      <c r="U19" s="150">
        <v>-1029</v>
      </c>
      <c r="V19" s="150">
        <v>-1341</v>
      </c>
      <c r="W19" s="150">
        <v>-1091</v>
      </c>
      <c r="X19" s="150">
        <v>-727</v>
      </c>
      <c r="Y19" s="150">
        <v>-505</v>
      </c>
      <c r="Z19" s="150">
        <v>-255</v>
      </c>
      <c r="AA19" s="150">
        <v>-180</v>
      </c>
    </row>
    <row r="20" spans="2:27" ht="11.5" customHeight="1">
      <c r="B20" s="149"/>
      <c r="C20" s="149"/>
      <c r="D20" s="149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50"/>
      <c r="AA20" s="150"/>
    </row>
    <row r="21" spans="2:27" ht="11.5" customHeight="1">
      <c r="B21" s="144" t="s">
        <v>936</v>
      </c>
      <c r="D21" s="149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0"/>
      <c r="Y21" s="150"/>
      <c r="Z21" s="150"/>
      <c r="AA21" s="150"/>
    </row>
    <row r="22" spans="2:27" ht="11.5" customHeight="1">
      <c r="D22" s="149" t="s">
        <v>13</v>
      </c>
      <c r="E22" s="150">
        <v>696</v>
      </c>
      <c r="F22" s="150">
        <v>-1428</v>
      </c>
      <c r="G22" s="150">
        <v>-4190</v>
      </c>
      <c r="H22" s="150">
        <v>-3534</v>
      </c>
      <c r="I22" s="150">
        <v>186</v>
      </c>
      <c r="J22" s="150">
        <v>-2084</v>
      </c>
      <c r="K22" s="150">
        <v>-3214</v>
      </c>
      <c r="L22" s="150">
        <v>-8243</v>
      </c>
      <c r="M22" s="150">
        <v>-10986</v>
      </c>
      <c r="N22" s="150">
        <v>-9366</v>
      </c>
      <c r="O22" s="150">
        <v>-9363</v>
      </c>
      <c r="P22" s="150">
        <v>-6170</v>
      </c>
      <c r="Q22" s="150">
        <v>-90</v>
      </c>
      <c r="R22" s="150">
        <v>710</v>
      </c>
      <c r="S22" s="150">
        <v>-2280</v>
      </c>
      <c r="T22" s="150">
        <v>-4244</v>
      </c>
      <c r="U22" s="150">
        <v>-4083</v>
      </c>
      <c r="V22" s="150">
        <v>-3787</v>
      </c>
      <c r="W22" s="150">
        <v>-2920</v>
      </c>
      <c r="X22" s="150">
        <v>-430</v>
      </c>
      <c r="Y22" s="150">
        <v>-8383</v>
      </c>
      <c r="Z22" s="150">
        <v>-9105</v>
      </c>
      <c r="AA22" s="150">
        <v>-9577</v>
      </c>
    </row>
    <row r="23" spans="2:27" ht="11.5" customHeight="1">
      <c r="D23" s="149" t="s">
        <v>919</v>
      </c>
      <c r="E23" s="150"/>
      <c r="F23" s="149"/>
      <c r="G23" s="149"/>
      <c r="H23" s="149"/>
      <c r="I23" s="149"/>
      <c r="J23" s="150">
        <v>-2015.3687259999999</v>
      </c>
      <c r="K23" s="150">
        <v>-2665.2710809999999</v>
      </c>
      <c r="L23" s="150">
        <v>-3483.8101339999998</v>
      </c>
      <c r="M23" s="150">
        <v>-3025.9707539999999</v>
      </c>
      <c r="N23" s="150">
        <v>-3225.0482050000001</v>
      </c>
      <c r="O23" s="150">
        <v>-2709.4987350000001</v>
      </c>
      <c r="P23" s="150">
        <v>-2175.1460619999998</v>
      </c>
      <c r="Q23" s="150">
        <v>595.85501699999998</v>
      </c>
      <c r="R23" s="150">
        <v>111.24200699999901</v>
      </c>
      <c r="S23" s="150">
        <v>687.03925000000197</v>
      </c>
      <c r="T23" s="150">
        <v>578.68418599999995</v>
      </c>
      <c r="U23" s="150">
        <v>38.673200999999601</v>
      </c>
      <c r="V23" s="150">
        <v>1835.13507</v>
      </c>
      <c r="W23" s="150">
        <v>1298.33098</v>
      </c>
      <c r="X23" s="150">
        <v>261.24727899999903</v>
      </c>
      <c r="Y23" s="150">
        <v>961.66223500000001</v>
      </c>
      <c r="Z23" s="150">
        <v>2604.1125499999998</v>
      </c>
      <c r="AA23" s="150" t="e">
        <v>#N/A</v>
      </c>
    </row>
    <row r="24" spans="2:27" ht="11.5" customHeight="1">
      <c r="E24" s="152"/>
    </row>
    <row r="25" spans="2:27" ht="11.5" customHeight="1">
      <c r="E25" s="152"/>
    </row>
    <row r="26" spans="2:27" ht="11.5" customHeight="1">
      <c r="B26" s="144" t="s">
        <v>920</v>
      </c>
      <c r="D26" s="152"/>
    </row>
    <row r="27" spans="2:27" ht="11.5" customHeight="1">
      <c r="B27" s="153"/>
      <c r="C27" s="153"/>
    </row>
    <row r="28" spans="2:27" ht="11.5" customHeight="1">
      <c r="E28" s="152"/>
    </row>
    <row r="29" spans="2:27" ht="11.5" customHeight="1">
      <c r="E29" s="152"/>
    </row>
    <row r="30" spans="2:27" ht="11.5" customHeight="1">
      <c r="E30" s="152"/>
    </row>
    <row r="31" spans="2:27" ht="11.5" customHeight="1">
      <c r="E31" s="152"/>
    </row>
    <row r="32" spans="2:27" s="149" customFormat="1" ht="11.5" customHeight="1">
      <c r="B32" s="149" t="s">
        <v>741</v>
      </c>
    </row>
    <row r="33" spans="2:27" s="149" customFormat="1" ht="11.5" customHeight="1">
      <c r="B33" s="373" t="s">
        <v>533</v>
      </c>
      <c r="C33" s="374"/>
      <c r="D33" s="375" t="s">
        <v>533</v>
      </c>
      <c r="E33" s="154" t="s">
        <v>235</v>
      </c>
      <c r="F33" s="154" t="s">
        <v>236</v>
      </c>
      <c r="G33" s="154" t="s">
        <v>237</v>
      </c>
      <c r="H33" s="154" t="s">
        <v>238</v>
      </c>
      <c r="I33" s="154" t="s">
        <v>239</v>
      </c>
      <c r="J33" s="154" t="s">
        <v>240</v>
      </c>
      <c r="K33" s="154" t="s">
        <v>241</v>
      </c>
      <c r="L33" s="154" t="s">
        <v>242</v>
      </c>
      <c r="M33" s="154" t="s">
        <v>243</v>
      </c>
      <c r="N33" s="154" t="s">
        <v>244</v>
      </c>
      <c r="O33" s="154" t="s">
        <v>245</v>
      </c>
      <c r="P33" s="154" t="s">
        <v>246</v>
      </c>
      <c r="Q33" s="154" t="s">
        <v>247</v>
      </c>
      <c r="R33" s="154" t="s">
        <v>248</v>
      </c>
      <c r="S33" s="154" t="s">
        <v>249</v>
      </c>
      <c r="T33" s="154" t="s">
        <v>250</v>
      </c>
      <c r="U33" s="154" t="s">
        <v>251</v>
      </c>
      <c r="V33" s="154" t="s">
        <v>252</v>
      </c>
      <c r="W33" s="154" t="s">
        <v>253</v>
      </c>
      <c r="X33" s="154" t="s">
        <v>254</v>
      </c>
      <c r="Y33" s="154" t="s">
        <v>255</v>
      </c>
      <c r="Z33" s="154" t="s">
        <v>263</v>
      </c>
      <c r="AA33" s="154" t="s">
        <v>585</v>
      </c>
    </row>
    <row r="34" spans="2:27" s="149" customFormat="1" ht="11.5" customHeight="1">
      <c r="B34" s="154" t="s">
        <v>586</v>
      </c>
      <c r="C34" s="154"/>
      <c r="D34" s="154" t="s">
        <v>587</v>
      </c>
      <c r="E34" s="155" t="s">
        <v>452</v>
      </c>
      <c r="F34" s="155" t="s">
        <v>452</v>
      </c>
      <c r="G34" s="155" t="s">
        <v>452</v>
      </c>
      <c r="H34" s="155" t="s">
        <v>452</v>
      </c>
      <c r="I34" s="155" t="s">
        <v>452</v>
      </c>
      <c r="J34" s="155" t="s">
        <v>452</v>
      </c>
      <c r="K34" s="155" t="s">
        <v>452</v>
      </c>
      <c r="L34" s="155" t="s">
        <v>452</v>
      </c>
      <c r="M34" s="155" t="s">
        <v>452</v>
      </c>
      <c r="N34" s="155" t="s">
        <v>452</v>
      </c>
      <c r="O34" s="155" t="s">
        <v>452</v>
      </c>
      <c r="P34" s="155" t="s">
        <v>452</v>
      </c>
      <c r="Q34" s="155" t="s">
        <v>452</v>
      </c>
      <c r="R34" s="155" t="s">
        <v>452</v>
      </c>
      <c r="S34" s="155" t="s">
        <v>452</v>
      </c>
      <c r="T34" s="155" t="s">
        <v>452</v>
      </c>
      <c r="U34" s="155" t="s">
        <v>452</v>
      </c>
      <c r="V34" s="155" t="s">
        <v>452</v>
      </c>
      <c r="W34" s="155" t="s">
        <v>452</v>
      </c>
      <c r="X34" s="155" t="s">
        <v>452</v>
      </c>
      <c r="Y34" s="155" t="s">
        <v>452</v>
      </c>
      <c r="Z34" s="155" t="s">
        <v>452</v>
      </c>
      <c r="AA34" s="155" t="s">
        <v>452</v>
      </c>
    </row>
    <row r="35" spans="2:27" s="149" customFormat="1" ht="11.5" customHeight="1">
      <c r="B35" s="154" t="s">
        <v>588</v>
      </c>
      <c r="C35" s="154"/>
      <c r="D35" s="154" t="s">
        <v>589</v>
      </c>
      <c r="E35" s="156">
        <v>380640</v>
      </c>
      <c r="F35" s="156">
        <v>398939</v>
      </c>
      <c r="G35" s="156">
        <v>398557</v>
      </c>
      <c r="H35" s="156">
        <v>393747</v>
      </c>
      <c r="I35" s="156">
        <v>420855</v>
      </c>
      <c r="J35" s="156">
        <v>451588</v>
      </c>
      <c r="K35" s="156">
        <v>503781</v>
      </c>
      <c r="L35" s="156">
        <v>546837</v>
      </c>
      <c r="M35" s="156">
        <v>530565</v>
      </c>
      <c r="N35" s="156">
        <v>433702</v>
      </c>
      <c r="O35" s="156">
        <v>477713</v>
      </c>
      <c r="P35" s="156">
        <v>523848</v>
      </c>
      <c r="Q35" s="156">
        <v>534534</v>
      </c>
      <c r="R35" s="156">
        <v>535735</v>
      </c>
      <c r="S35" s="156">
        <v>552259</v>
      </c>
      <c r="T35" s="156">
        <v>561183</v>
      </c>
      <c r="U35" s="156">
        <v>578099</v>
      </c>
      <c r="V35" s="156">
        <v>624320</v>
      </c>
      <c r="W35" s="156">
        <v>653514</v>
      </c>
      <c r="X35" s="156">
        <v>663069</v>
      </c>
      <c r="Y35" s="156">
        <v>571501</v>
      </c>
      <c r="Z35" s="156">
        <v>686365</v>
      </c>
      <c r="AA35" s="156">
        <v>807914</v>
      </c>
    </row>
    <row r="36" spans="2:27" s="149" customFormat="1" ht="11.5" customHeight="1">
      <c r="B36" s="154" t="s">
        <v>588</v>
      </c>
      <c r="C36" s="157" t="s">
        <v>431</v>
      </c>
      <c r="D36" s="154" t="s">
        <v>443</v>
      </c>
      <c r="E36" s="156">
        <v>64362</v>
      </c>
      <c r="F36" s="156">
        <v>67453</v>
      </c>
      <c r="G36" s="156">
        <v>66451</v>
      </c>
      <c r="H36" s="156">
        <v>65659</v>
      </c>
      <c r="I36" s="156">
        <v>70547</v>
      </c>
      <c r="J36" s="156">
        <v>74128</v>
      </c>
      <c r="K36" s="156">
        <v>81408</v>
      </c>
      <c r="L36" s="156">
        <v>84997</v>
      </c>
      <c r="M36" s="156">
        <v>78824</v>
      </c>
      <c r="N36" s="156">
        <v>69469</v>
      </c>
      <c r="O36" s="156">
        <v>76467</v>
      </c>
      <c r="P36" s="156">
        <v>79931</v>
      </c>
      <c r="Q36" s="156">
        <v>85207</v>
      </c>
      <c r="R36" s="156">
        <v>84574</v>
      </c>
      <c r="S36" s="156">
        <v>86112</v>
      </c>
      <c r="T36" s="156">
        <v>88656</v>
      </c>
      <c r="U36" s="156">
        <v>91174</v>
      </c>
      <c r="V36" s="156">
        <v>99331</v>
      </c>
      <c r="W36" s="156">
        <v>104522</v>
      </c>
      <c r="X36" s="156">
        <v>109356</v>
      </c>
      <c r="Y36" s="156">
        <v>74507</v>
      </c>
      <c r="Z36" s="156">
        <v>87773</v>
      </c>
      <c r="AA36" s="156">
        <v>117832</v>
      </c>
    </row>
    <row r="37" spans="2:27" s="149" customFormat="1" ht="11.5" customHeight="1">
      <c r="B37" s="154" t="s">
        <v>588</v>
      </c>
      <c r="C37" s="157" t="s">
        <v>590</v>
      </c>
      <c r="D37" s="154" t="s">
        <v>581</v>
      </c>
      <c r="E37" s="156">
        <v>2818</v>
      </c>
      <c r="F37" s="156">
        <v>2464</v>
      </c>
      <c r="G37" s="156">
        <v>2727</v>
      </c>
      <c r="H37" s="156">
        <v>2477</v>
      </c>
      <c r="I37" s="156">
        <v>2652</v>
      </c>
      <c r="J37" s="156">
        <v>2746</v>
      </c>
      <c r="K37" s="156">
        <v>2888</v>
      </c>
      <c r="L37" s="156">
        <v>3337</v>
      </c>
      <c r="M37" s="156">
        <v>2794</v>
      </c>
      <c r="N37" s="156">
        <v>2611</v>
      </c>
      <c r="O37" s="156">
        <v>3166</v>
      </c>
      <c r="P37" s="156">
        <v>2724</v>
      </c>
      <c r="Q37" s="156">
        <v>2650</v>
      </c>
      <c r="R37" s="156">
        <v>2781</v>
      </c>
      <c r="S37" s="156">
        <v>2449</v>
      </c>
      <c r="T37" s="156">
        <v>2534</v>
      </c>
      <c r="U37" s="156">
        <v>2405</v>
      </c>
      <c r="V37" s="156">
        <v>3313</v>
      </c>
      <c r="W37" s="156">
        <v>4979</v>
      </c>
      <c r="X37" s="156">
        <v>5835</v>
      </c>
      <c r="Y37" s="156">
        <v>5681</v>
      </c>
      <c r="Z37" s="156">
        <v>6719</v>
      </c>
      <c r="AA37" s="156">
        <v>6627</v>
      </c>
    </row>
    <row r="38" spans="2:27" s="149" customFormat="1" ht="11.5" customHeight="1">
      <c r="B38" s="154" t="s">
        <v>588</v>
      </c>
      <c r="C38" s="157" t="s">
        <v>591</v>
      </c>
      <c r="D38" s="154" t="s">
        <v>582</v>
      </c>
      <c r="E38" s="156">
        <v>104</v>
      </c>
      <c r="F38" s="156">
        <v>95</v>
      </c>
      <c r="G38" s="156">
        <v>82</v>
      </c>
      <c r="H38" s="156">
        <v>66</v>
      </c>
      <c r="I38" s="156">
        <v>130</v>
      </c>
      <c r="J38" s="156">
        <v>145</v>
      </c>
      <c r="K38" s="156">
        <v>131</v>
      </c>
      <c r="L38" s="156">
        <v>122</v>
      </c>
      <c r="M38" s="156">
        <v>95</v>
      </c>
      <c r="N38" s="156">
        <v>173</v>
      </c>
      <c r="O38" s="156">
        <v>170</v>
      </c>
      <c r="P38" s="156">
        <v>264</v>
      </c>
      <c r="Q38" s="156">
        <v>296</v>
      </c>
      <c r="R38" s="156">
        <v>366</v>
      </c>
      <c r="S38" s="156">
        <v>404</v>
      </c>
      <c r="T38" s="156">
        <v>559</v>
      </c>
      <c r="U38" s="156">
        <v>697</v>
      </c>
      <c r="V38" s="156">
        <v>988</v>
      </c>
      <c r="W38" s="156">
        <v>664</v>
      </c>
      <c r="X38" s="156">
        <v>666</v>
      </c>
      <c r="Y38" s="156">
        <v>569</v>
      </c>
      <c r="Z38" s="156">
        <v>650</v>
      </c>
      <c r="AA38" s="156">
        <v>720</v>
      </c>
    </row>
    <row r="39" spans="2:27" s="149" customFormat="1" ht="11.5" customHeight="1">
      <c r="B39" s="154" t="s">
        <v>588</v>
      </c>
      <c r="C39" s="157" t="s">
        <v>592</v>
      </c>
      <c r="D39" s="154" t="s">
        <v>583</v>
      </c>
      <c r="E39" s="156">
        <v>10252</v>
      </c>
      <c r="F39" s="156">
        <v>9439</v>
      </c>
      <c r="G39" s="156">
        <v>10022</v>
      </c>
      <c r="H39" s="156">
        <v>9519</v>
      </c>
      <c r="I39" s="156">
        <v>12198</v>
      </c>
      <c r="J39" s="156">
        <v>12078</v>
      </c>
      <c r="K39" s="156">
        <v>13119</v>
      </c>
      <c r="L39" s="156">
        <v>13387</v>
      </c>
      <c r="M39" s="156">
        <v>12374</v>
      </c>
      <c r="N39" s="156">
        <v>9507</v>
      </c>
      <c r="O39" s="156">
        <v>11266</v>
      </c>
      <c r="P39" s="156">
        <v>11089</v>
      </c>
      <c r="Q39" s="156">
        <v>11113</v>
      </c>
      <c r="R39" s="156">
        <v>11721</v>
      </c>
      <c r="S39" s="156">
        <v>11810</v>
      </c>
      <c r="T39" s="156">
        <v>12781</v>
      </c>
      <c r="U39" s="156">
        <v>12572</v>
      </c>
      <c r="V39" s="156">
        <v>12872</v>
      </c>
      <c r="W39" s="156">
        <v>13330</v>
      </c>
      <c r="X39" s="156">
        <v>13514</v>
      </c>
      <c r="Y39" s="156">
        <v>8554</v>
      </c>
      <c r="Z39" s="156">
        <v>10331</v>
      </c>
      <c r="AA39" s="156">
        <v>13396</v>
      </c>
    </row>
    <row r="40" spans="2:27" s="149" customFormat="1" ht="11.5" customHeight="1">
      <c r="B40" s="154" t="s">
        <v>588</v>
      </c>
      <c r="C40" s="157" t="s">
        <v>593</v>
      </c>
      <c r="D40" s="154" t="s">
        <v>594</v>
      </c>
      <c r="E40" s="156">
        <v>3164</v>
      </c>
      <c r="F40" s="156">
        <v>2896</v>
      </c>
      <c r="G40" s="156">
        <v>3104</v>
      </c>
      <c r="H40" s="156">
        <v>2670</v>
      </c>
      <c r="I40" s="156">
        <v>4141</v>
      </c>
      <c r="J40" s="156">
        <v>4585</v>
      </c>
      <c r="K40" s="156">
        <v>5016</v>
      </c>
      <c r="L40" s="156">
        <v>5045</v>
      </c>
      <c r="M40" s="156">
        <v>3994</v>
      </c>
      <c r="N40" s="156">
        <v>2960</v>
      </c>
      <c r="O40" s="156">
        <v>3275</v>
      </c>
      <c r="P40" s="156">
        <v>3797</v>
      </c>
      <c r="Q40" s="156">
        <v>3973</v>
      </c>
      <c r="R40" s="156">
        <v>4279</v>
      </c>
      <c r="S40" s="156">
        <v>4259</v>
      </c>
      <c r="T40" s="156">
        <v>4675</v>
      </c>
      <c r="U40" s="156">
        <v>4502</v>
      </c>
      <c r="V40" s="156">
        <v>4176</v>
      </c>
      <c r="W40" s="156">
        <v>4541</v>
      </c>
      <c r="X40" s="156">
        <v>4499</v>
      </c>
      <c r="Y40" s="156">
        <v>1165</v>
      </c>
      <c r="Z40" s="156">
        <v>1165</v>
      </c>
      <c r="AA40" s="156">
        <v>3153</v>
      </c>
    </row>
    <row r="41" spans="2:27" s="149" customFormat="1" ht="11.5" customHeight="1">
      <c r="B41" s="154" t="s">
        <v>588</v>
      </c>
      <c r="C41" s="157" t="s">
        <v>595</v>
      </c>
      <c r="D41" s="154" t="s">
        <v>596</v>
      </c>
      <c r="E41" s="156">
        <v>29919</v>
      </c>
      <c r="F41" s="156">
        <v>28976</v>
      </c>
      <c r="G41" s="156">
        <v>28208</v>
      </c>
      <c r="H41" s="156">
        <v>27621</v>
      </c>
      <c r="I41" s="156">
        <v>28665</v>
      </c>
      <c r="J41" s="156">
        <v>28452</v>
      </c>
      <c r="K41" s="156">
        <v>30369</v>
      </c>
      <c r="L41" s="156">
        <v>31121</v>
      </c>
      <c r="M41" s="156">
        <v>31089</v>
      </c>
      <c r="N41" s="156">
        <v>28856</v>
      </c>
      <c r="O41" s="156">
        <v>29257</v>
      </c>
      <c r="P41" s="156">
        <v>30891</v>
      </c>
      <c r="Q41" s="156">
        <v>32055</v>
      </c>
      <c r="R41" s="156">
        <v>33063</v>
      </c>
      <c r="S41" s="156">
        <v>34241</v>
      </c>
      <c r="T41" s="156">
        <v>35555</v>
      </c>
      <c r="U41" s="156">
        <v>36358</v>
      </c>
      <c r="V41" s="156">
        <v>39156</v>
      </c>
      <c r="W41" s="156">
        <v>41712</v>
      </c>
      <c r="X41" s="156">
        <v>44303</v>
      </c>
      <c r="Y41" s="156">
        <v>17332</v>
      </c>
      <c r="Z41" s="156">
        <v>21266</v>
      </c>
      <c r="AA41" s="156">
        <v>42080</v>
      </c>
    </row>
    <row r="42" spans="2:27" s="149" customFormat="1" ht="11.5" customHeight="1">
      <c r="B42" s="154" t="s">
        <v>588</v>
      </c>
      <c r="C42" s="157" t="s">
        <v>597</v>
      </c>
      <c r="D42" s="154" t="s">
        <v>598</v>
      </c>
      <c r="E42" s="156">
        <v>179</v>
      </c>
      <c r="F42" s="156">
        <v>174</v>
      </c>
      <c r="G42" s="156">
        <v>177</v>
      </c>
      <c r="H42" s="156">
        <v>171</v>
      </c>
      <c r="I42" s="156">
        <v>177</v>
      </c>
      <c r="J42" s="156">
        <v>176</v>
      </c>
      <c r="K42" s="156">
        <v>197</v>
      </c>
      <c r="L42" s="156">
        <v>210</v>
      </c>
      <c r="M42" s="156">
        <v>199</v>
      </c>
      <c r="N42" s="156">
        <v>272</v>
      </c>
      <c r="O42" s="156">
        <v>93</v>
      </c>
      <c r="P42" s="156">
        <v>93</v>
      </c>
      <c r="Q42" s="156">
        <v>615</v>
      </c>
      <c r="R42" s="156">
        <v>428</v>
      </c>
      <c r="S42" s="156">
        <v>411</v>
      </c>
      <c r="T42" s="156">
        <v>496</v>
      </c>
      <c r="U42" s="156">
        <v>395</v>
      </c>
      <c r="V42" s="156">
        <v>568</v>
      </c>
      <c r="W42" s="156">
        <v>432</v>
      </c>
      <c r="X42" s="156">
        <v>667</v>
      </c>
      <c r="Y42" s="156">
        <v>275</v>
      </c>
      <c r="Z42" s="156">
        <v>289</v>
      </c>
      <c r="AA42" s="156">
        <v>361</v>
      </c>
    </row>
    <row r="43" spans="2:27" s="149" customFormat="1" ht="11.5" customHeight="1">
      <c r="B43" s="154" t="s">
        <v>588</v>
      </c>
      <c r="C43" s="157" t="s">
        <v>599</v>
      </c>
      <c r="D43" s="154" t="s">
        <v>600</v>
      </c>
      <c r="E43" s="156">
        <v>1023</v>
      </c>
      <c r="F43" s="156">
        <v>1720</v>
      </c>
      <c r="G43" s="156">
        <v>2043</v>
      </c>
      <c r="H43" s="156">
        <v>1217</v>
      </c>
      <c r="I43" s="156">
        <v>1640</v>
      </c>
      <c r="J43" s="156">
        <v>1713</v>
      </c>
      <c r="K43" s="156">
        <v>1926</v>
      </c>
      <c r="L43" s="156">
        <v>2036</v>
      </c>
      <c r="M43" s="156">
        <v>2039</v>
      </c>
      <c r="N43" s="156">
        <v>2028</v>
      </c>
      <c r="O43" s="156">
        <v>1851</v>
      </c>
      <c r="P43" s="156">
        <v>1539</v>
      </c>
      <c r="Q43" s="156">
        <v>1937</v>
      </c>
      <c r="R43" s="156">
        <v>1456</v>
      </c>
      <c r="S43" s="156">
        <v>1483</v>
      </c>
      <c r="T43" s="156">
        <v>1422</v>
      </c>
      <c r="U43" s="156">
        <v>1343</v>
      </c>
      <c r="V43" s="156">
        <v>1242</v>
      </c>
      <c r="W43" s="156">
        <v>1386</v>
      </c>
      <c r="X43" s="156">
        <v>917</v>
      </c>
      <c r="Y43" s="156">
        <v>955</v>
      </c>
      <c r="Z43" s="156">
        <v>1136</v>
      </c>
      <c r="AA43" s="156">
        <v>1302</v>
      </c>
    </row>
    <row r="44" spans="2:27" s="149" customFormat="1" ht="11.5" customHeight="1">
      <c r="B44" s="154" t="s">
        <v>588</v>
      </c>
      <c r="C44" s="157" t="s">
        <v>601</v>
      </c>
      <c r="D44" s="154" t="s">
        <v>602</v>
      </c>
      <c r="E44" s="156">
        <v>1850</v>
      </c>
      <c r="F44" s="156">
        <v>2565</v>
      </c>
      <c r="G44" s="156">
        <v>2587</v>
      </c>
      <c r="H44" s="156">
        <v>2316</v>
      </c>
      <c r="I44" s="156">
        <v>2311</v>
      </c>
      <c r="J44" s="156">
        <v>2737</v>
      </c>
      <c r="K44" s="156">
        <v>3453</v>
      </c>
      <c r="L44" s="156">
        <v>3836</v>
      </c>
      <c r="M44" s="156">
        <v>2275</v>
      </c>
      <c r="N44" s="156">
        <v>2633</v>
      </c>
      <c r="O44" s="156">
        <v>3384</v>
      </c>
      <c r="P44" s="156">
        <v>4495</v>
      </c>
      <c r="Q44" s="156">
        <v>4582</v>
      </c>
      <c r="R44" s="156">
        <v>4839</v>
      </c>
      <c r="S44" s="156">
        <v>4874</v>
      </c>
      <c r="T44" s="156">
        <v>4968</v>
      </c>
      <c r="U44" s="156">
        <v>5527</v>
      </c>
      <c r="V44" s="156">
        <v>6477</v>
      </c>
      <c r="W44" s="156">
        <v>6411</v>
      </c>
      <c r="X44" s="156">
        <v>6557</v>
      </c>
      <c r="Y44" s="156">
        <v>6982</v>
      </c>
      <c r="Z44" s="156">
        <v>7284</v>
      </c>
      <c r="AA44" s="156">
        <v>7638</v>
      </c>
    </row>
    <row r="45" spans="2:27" s="149" customFormat="1" ht="11.5" customHeight="1">
      <c r="B45" s="154" t="s">
        <v>588</v>
      </c>
      <c r="C45" s="157" t="s">
        <v>603</v>
      </c>
      <c r="D45" s="154" t="s">
        <v>604</v>
      </c>
      <c r="E45" s="156">
        <v>1422</v>
      </c>
      <c r="F45" s="156">
        <v>1454</v>
      </c>
      <c r="G45" s="156">
        <v>2040</v>
      </c>
      <c r="H45" s="156">
        <v>2163</v>
      </c>
      <c r="I45" s="156">
        <v>2322</v>
      </c>
      <c r="J45" s="156">
        <v>2610</v>
      </c>
      <c r="K45" s="156">
        <v>2934</v>
      </c>
      <c r="L45" s="156">
        <v>3101</v>
      </c>
      <c r="M45" s="156">
        <v>2721</v>
      </c>
      <c r="N45" s="156">
        <v>2316</v>
      </c>
      <c r="O45" s="156">
        <v>2752</v>
      </c>
      <c r="P45" s="156">
        <v>2901</v>
      </c>
      <c r="Q45" s="156">
        <v>3192</v>
      </c>
      <c r="R45" s="156">
        <v>2805</v>
      </c>
      <c r="S45" s="156">
        <v>2520</v>
      </c>
      <c r="T45" s="156">
        <v>2772</v>
      </c>
      <c r="U45" s="156">
        <v>3110</v>
      </c>
      <c r="V45" s="156">
        <v>3833</v>
      </c>
      <c r="W45" s="156">
        <v>4198</v>
      </c>
      <c r="X45" s="156">
        <v>4020</v>
      </c>
      <c r="Y45" s="156">
        <v>3617</v>
      </c>
      <c r="Z45" s="156">
        <v>4187</v>
      </c>
      <c r="AA45" s="156">
        <v>5048</v>
      </c>
    </row>
    <row r="46" spans="2:27" s="149" customFormat="1" ht="11.5" customHeight="1">
      <c r="B46" s="154" t="s">
        <v>588</v>
      </c>
      <c r="C46" s="157" t="s">
        <v>605</v>
      </c>
      <c r="D46" s="154" t="s">
        <v>606</v>
      </c>
      <c r="E46" s="156">
        <v>3759</v>
      </c>
      <c r="F46" s="156">
        <v>4974</v>
      </c>
      <c r="G46" s="156">
        <v>2989</v>
      </c>
      <c r="H46" s="156">
        <v>4700</v>
      </c>
      <c r="I46" s="156">
        <v>4564</v>
      </c>
      <c r="J46" s="156">
        <v>5365</v>
      </c>
      <c r="K46" s="156">
        <v>6030</v>
      </c>
      <c r="L46" s="156">
        <v>6374</v>
      </c>
      <c r="M46" s="156">
        <v>5762</v>
      </c>
      <c r="N46" s="156">
        <v>5234</v>
      </c>
      <c r="O46" s="156">
        <v>6139</v>
      </c>
      <c r="P46" s="156">
        <v>6120</v>
      </c>
      <c r="Q46" s="156">
        <v>6110</v>
      </c>
      <c r="R46" s="156">
        <v>6443</v>
      </c>
      <c r="S46" s="156">
        <v>7491</v>
      </c>
      <c r="T46" s="156">
        <v>7486</v>
      </c>
      <c r="U46" s="156">
        <v>7801</v>
      </c>
      <c r="V46" s="156">
        <v>8045</v>
      </c>
      <c r="W46" s="156">
        <v>7985</v>
      </c>
      <c r="X46" s="156">
        <v>8011</v>
      </c>
      <c r="Y46" s="156">
        <v>7724</v>
      </c>
      <c r="Z46" s="156">
        <v>7885</v>
      </c>
      <c r="AA46" s="156">
        <v>9135</v>
      </c>
    </row>
    <row r="47" spans="2:27" s="149" customFormat="1" ht="11.5" customHeight="1">
      <c r="B47" s="154" t="s">
        <v>588</v>
      </c>
      <c r="C47" s="157" t="s">
        <v>607</v>
      </c>
      <c r="D47" s="154" t="s">
        <v>608</v>
      </c>
      <c r="E47" s="156">
        <v>12174</v>
      </c>
      <c r="F47" s="156">
        <v>14684</v>
      </c>
      <c r="G47" s="156">
        <v>14398</v>
      </c>
      <c r="H47" s="156">
        <v>14151</v>
      </c>
      <c r="I47" s="156">
        <v>14693</v>
      </c>
      <c r="J47" s="156">
        <v>16919</v>
      </c>
      <c r="K47" s="156">
        <v>19034</v>
      </c>
      <c r="L47" s="156">
        <v>20068</v>
      </c>
      <c r="M47" s="156">
        <v>18093</v>
      </c>
      <c r="N47" s="156">
        <v>14645</v>
      </c>
      <c r="O47" s="156">
        <v>17231</v>
      </c>
      <c r="P47" s="156">
        <v>18722</v>
      </c>
      <c r="Q47" s="156">
        <v>21327</v>
      </c>
      <c r="R47" s="156">
        <v>19790</v>
      </c>
      <c r="S47" s="156">
        <v>19703</v>
      </c>
      <c r="T47" s="156">
        <v>19138</v>
      </c>
      <c r="U47" s="156">
        <v>20059</v>
      </c>
      <c r="V47" s="156">
        <v>22093</v>
      </c>
      <c r="W47" s="156">
        <v>22574</v>
      </c>
      <c r="X47" s="156">
        <v>23938</v>
      </c>
      <c r="Y47" s="156">
        <v>21993</v>
      </c>
      <c r="Z47" s="156">
        <v>27017</v>
      </c>
      <c r="AA47" s="156">
        <v>30194</v>
      </c>
    </row>
    <row r="48" spans="2:27" s="149" customFormat="1" ht="11.5" customHeight="1">
      <c r="B48" s="154" t="s">
        <v>588</v>
      </c>
      <c r="C48" s="157" t="s">
        <v>609</v>
      </c>
      <c r="D48" s="154" t="s">
        <v>610</v>
      </c>
      <c r="E48" s="156" t="s">
        <v>498</v>
      </c>
      <c r="F48" s="156" t="s">
        <v>498</v>
      </c>
      <c r="G48" s="156" t="s">
        <v>498</v>
      </c>
      <c r="H48" s="156" t="s">
        <v>498</v>
      </c>
      <c r="I48" s="156" t="s">
        <v>498</v>
      </c>
      <c r="J48" s="156" t="s">
        <v>498</v>
      </c>
      <c r="K48" s="156" t="s">
        <v>498</v>
      </c>
      <c r="L48" s="156" t="s">
        <v>498</v>
      </c>
      <c r="M48" s="156">
        <v>1789</v>
      </c>
      <c r="N48" s="156">
        <v>1721</v>
      </c>
      <c r="O48" s="156">
        <v>1677</v>
      </c>
      <c r="P48" s="156">
        <v>1841</v>
      </c>
      <c r="Q48" s="156">
        <v>2719</v>
      </c>
      <c r="R48" s="156">
        <v>3216</v>
      </c>
      <c r="S48" s="156">
        <v>3448</v>
      </c>
      <c r="T48" s="156">
        <v>3260</v>
      </c>
      <c r="U48" s="156">
        <v>3354</v>
      </c>
      <c r="V48" s="156">
        <v>3498</v>
      </c>
      <c r="W48" s="156">
        <v>3852</v>
      </c>
      <c r="X48" s="156">
        <v>3302</v>
      </c>
      <c r="Y48" s="156">
        <v>3929</v>
      </c>
      <c r="Z48" s="156">
        <v>4398</v>
      </c>
      <c r="AA48" s="156">
        <v>5070</v>
      </c>
    </row>
    <row r="49" spans="2:27" s="149" customFormat="1" ht="11.5" customHeight="1">
      <c r="B49" s="154" t="s">
        <v>588</v>
      </c>
      <c r="C49" s="157" t="s">
        <v>611</v>
      </c>
      <c r="D49" s="154" t="s">
        <v>612</v>
      </c>
      <c r="E49" s="156" t="s">
        <v>498</v>
      </c>
      <c r="F49" s="156" t="s">
        <v>498</v>
      </c>
      <c r="G49" s="156" t="s">
        <v>498</v>
      </c>
      <c r="H49" s="156" t="s">
        <v>498</v>
      </c>
      <c r="I49" s="156" t="s">
        <v>498</v>
      </c>
      <c r="J49" s="156" t="s">
        <v>498</v>
      </c>
      <c r="K49" s="156" t="s">
        <v>498</v>
      </c>
      <c r="L49" s="156" t="s">
        <v>498</v>
      </c>
      <c r="M49" s="156">
        <v>2652</v>
      </c>
      <c r="N49" s="156">
        <v>2218</v>
      </c>
      <c r="O49" s="156">
        <v>3212</v>
      </c>
      <c r="P49" s="156">
        <v>2826</v>
      </c>
      <c r="Q49" s="156">
        <v>2743</v>
      </c>
      <c r="R49" s="156">
        <v>3016</v>
      </c>
      <c r="S49" s="156">
        <v>3320</v>
      </c>
      <c r="T49" s="156">
        <v>4089</v>
      </c>
      <c r="U49" s="156">
        <v>4093</v>
      </c>
      <c r="V49" s="156">
        <v>4319</v>
      </c>
      <c r="W49" s="156">
        <v>4819</v>
      </c>
      <c r="X49" s="156">
        <v>5073</v>
      </c>
      <c r="Y49" s="156">
        <v>5115</v>
      </c>
      <c r="Z49" s="156">
        <v>6211</v>
      </c>
      <c r="AA49" s="156">
        <v>7268</v>
      </c>
    </row>
    <row r="50" spans="2:27" s="149" customFormat="1" ht="11.5" customHeight="1">
      <c r="B50" s="154" t="s">
        <v>588</v>
      </c>
      <c r="C50" s="157" t="s">
        <v>613</v>
      </c>
      <c r="D50" s="154" t="s">
        <v>614</v>
      </c>
      <c r="E50" s="156" t="s">
        <v>498</v>
      </c>
      <c r="F50" s="156" t="s">
        <v>498</v>
      </c>
      <c r="G50" s="156" t="s">
        <v>498</v>
      </c>
      <c r="H50" s="156" t="s">
        <v>498</v>
      </c>
      <c r="I50" s="156" t="s">
        <v>498</v>
      </c>
      <c r="J50" s="156" t="s">
        <v>498</v>
      </c>
      <c r="K50" s="156" t="s">
        <v>498</v>
      </c>
      <c r="L50" s="156" t="s">
        <v>498</v>
      </c>
      <c r="M50" s="156">
        <v>13653</v>
      </c>
      <c r="N50" s="156">
        <v>10707</v>
      </c>
      <c r="O50" s="156">
        <v>12343</v>
      </c>
      <c r="P50" s="156">
        <v>14055</v>
      </c>
      <c r="Q50" s="156">
        <v>15866</v>
      </c>
      <c r="R50" s="156">
        <v>13558</v>
      </c>
      <c r="S50" s="156">
        <v>12933</v>
      </c>
      <c r="T50" s="156">
        <v>11787</v>
      </c>
      <c r="U50" s="156">
        <v>12613</v>
      </c>
      <c r="V50" s="156">
        <v>14276</v>
      </c>
      <c r="W50" s="156">
        <v>13904</v>
      </c>
      <c r="X50" s="156">
        <v>15565</v>
      </c>
      <c r="Y50" s="156">
        <v>12950</v>
      </c>
      <c r="Z50" s="156">
        <v>16408</v>
      </c>
      <c r="AA50" s="156">
        <v>17855</v>
      </c>
    </row>
    <row r="51" spans="2:27" s="149" customFormat="1" ht="11.5" customHeight="1">
      <c r="B51" s="154" t="s">
        <v>588</v>
      </c>
      <c r="C51" s="157" t="s">
        <v>615</v>
      </c>
      <c r="D51" s="154" t="s">
        <v>616</v>
      </c>
      <c r="E51" s="156">
        <v>257</v>
      </c>
      <c r="F51" s="156">
        <v>260</v>
      </c>
      <c r="G51" s="156">
        <v>250</v>
      </c>
      <c r="H51" s="156">
        <v>227</v>
      </c>
      <c r="I51" s="156">
        <v>214</v>
      </c>
      <c r="J51" s="156">
        <v>207</v>
      </c>
      <c r="K51" s="156">
        <v>232</v>
      </c>
      <c r="L51" s="156">
        <v>245</v>
      </c>
      <c r="M51" s="156">
        <v>173</v>
      </c>
      <c r="N51" s="156">
        <v>229</v>
      </c>
      <c r="O51" s="156">
        <v>258</v>
      </c>
      <c r="P51" s="156">
        <v>222</v>
      </c>
      <c r="Q51" s="156">
        <v>134</v>
      </c>
      <c r="R51" s="156">
        <v>139</v>
      </c>
      <c r="S51" s="156">
        <v>137</v>
      </c>
      <c r="T51" s="156">
        <v>156</v>
      </c>
      <c r="U51" s="156">
        <v>164</v>
      </c>
      <c r="V51" s="156">
        <v>221</v>
      </c>
      <c r="W51" s="156">
        <v>170</v>
      </c>
      <c r="X51" s="156">
        <v>289</v>
      </c>
      <c r="Y51" s="156">
        <v>273</v>
      </c>
      <c r="Z51" s="156">
        <v>329</v>
      </c>
      <c r="AA51" s="156">
        <v>355</v>
      </c>
    </row>
    <row r="52" spans="2:27" s="149" customFormat="1" ht="11.5" customHeight="1">
      <c r="B52" s="154" t="s">
        <v>588</v>
      </c>
      <c r="C52" s="157" t="s">
        <v>617</v>
      </c>
      <c r="D52" s="154" t="s">
        <v>618</v>
      </c>
      <c r="E52" s="156">
        <v>605</v>
      </c>
      <c r="F52" s="156">
        <v>648</v>
      </c>
      <c r="G52" s="156">
        <v>929</v>
      </c>
      <c r="H52" s="156">
        <v>1033</v>
      </c>
      <c r="I52" s="156">
        <v>984</v>
      </c>
      <c r="J52" s="156">
        <v>979</v>
      </c>
      <c r="K52" s="156">
        <v>1100</v>
      </c>
      <c r="L52" s="156">
        <v>1162</v>
      </c>
      <c r="M52" s="156">
        <v>1209</v>
      </c>
      <c r="N52" s="156">
        <v>960</v>
      </c>
      <c r="O52" s="156">
        <v>897</v>
      </c>
      <c r="P52" s="156">
        <v>872</v>
      </c>
      <c r="Q52" s="156">
        <v>1194</v>
      </c>
      <c r="R52" s="156">
        <v>741</v>
      </c>
      <c r="S52" s="156">
        <v>589</v>
      </c>
      <c r="T52" s="156">
        <v>786</v>
      </c>
      <c r="U52" s="156">
        <v>741</v>
      </c>
      <c r="V52" s="156">
        <v>521</v>
      </c>
      <c r="W52" s="156">
        <v>679</v>
      </c>
      <c r="X52" s="156">
        <v>638</v>
      </c>
      <c r="Y52" s="156">
        <v>550</v>
      </c>
      <c r="Z52" s="156">
        <v>682</v>
      </c>
      <c r="AA52" s="156">
        <v>976</v>
      </c>
    </row>
    <row r="53" spans="2:27" s="149" customFormat="1" ht="11.5" customHeight="1">
      <c r="B53" s="154" t="s">
        <v>588</v>
      </c>
      <c r="C53" s="157" t="s">
        <v>433</v>
      </c>
      <c r="D53" s="154" t="s">
        <v>619</v>
      </c>
      <c r="E53" s="156">
        <v>0</v>
      </c>
      <c r="F53" s="156">
        <v>-1</v>
      </c>
      <c r="G53" s="156">
        <v>-3</v>
      </c>
      <c r="H53" s="156">
        <v>-2</v>
      </c>
      <c r="I53" s="156">
        <v>-4</v>
      </c>
      <c r="J53" s="156">
        <v>1</v>
      </c>
      <c r="K53" s="156">
        <v>-4</v>
      </c>
      <c r="L53" s="156">
        <v>-2</v>
      </c>
      <c r="M53" s="156">
        <v>0</v>
      </c>
      <c r="N53" s="156">
        <v>0</v>
      </c>
      <c r="O53" s="156">
        <v>0</v>
      </c>
      <c r="P53" s="156">
        <v>0</v>
      </c>
      <c r="Q53" s="156">
        <v>0</v>
      </c>
      <c r="R53" s="156">
        <v>0</v>
      </c>
      <c r="S53" s="156">
        <v>0</v>
      </c>
      <c r="T53" s="156">
        <v>0</v>
      </c>
      <c r="U53" s="156">
        <v>0</v>
      </c>
      <c r="V53" s="156">
        <v>0</v>
      </c>
      <c r="W53" s="156">
        <v>0</v>
      </c>
      <c r="X53" s="156">
        <v>0</v>
      </c>
      <c r="Y53" s="156">
        <v>0</v>
      </c>
      <c r="Z53" s="156">
        <v>0</v>
      </c>
      <c r="AA53" s="156">
        <v>0</v>
      </c>
    </row>
    <row r="54" spans="2:27" s="149" customFormat="1" ht="11.5" customHeight="1">
      <c r="B54" s="154" t="s">
        <v>620</v>
      </c>
      <c r="C54" s="155"/>
      <c r="D54" s="154" t="s">
        <v>589</v>
      </c>
      <c r="E54" s="156">
        <v>384027</v>
      </c>
      <c r="F54" s="156">
        <v>396924</v>
      </c>
      <c r="G54" s="156">
        <v>405281</v>
      </c>
      <c r="H54" s="156">
        <v>404726</v>
      </c>
      <c r="I54" s="156">
        <v>427855</v>
      </c>
      <c r="J54" s="156">
        <v>464783</v>
      </c>
      <c r="K54" s="156">
        <v>526696</v>
      </c>
      <c r="L54" s="156">
        <v>568919</v>
      </c>
      <c r="M54" s="156">
        <v>576332</v>
      </c>
      <c r="N54" s="156">
        <v>463433</v>
      </c>
      <c r="O54" s="156">
        <v>530803</v>
      </c>
      <c r="P54" s="156">
        <v>570424</v>
      </c>
      <c r="Q54" s="156">
        <v>538279</v>
      </c>
      <c r="R54" s="156">
        <v>517272</v>
      </c>
      <c r="S54" s="156">
        <v>521180</v>
      </c>
      <c r="T54" s="156">
        <v>537252</v>
      </c>
      <c r="U54" s="156">
        <v>533201</v>
      </c>
      <c r="V54" s="156">
        <v>578151</v>
      </c>
      <c r="W54" s="156">
        <v>607365</v>
      </c>
      <c r="X54" s="156">
        <v>603563</v>
      </c>
      <c r="Y54" s="156">
        <v>507485</v>
      </c>
      <c r="Z54" s="156">
        <v>631426</v>
      </c>
      <c r="AA54" s="156">
        <v>833038</v>
      </c>
    </row>
    <row r="55" spans="2:27" s="149" customFormat="1" ht="11.5" customHeight="1">
      <c r="B55" s="154" t="s">
        <v>620</v>
      </c>
      <c r="C55" s="157" t="s">
        <v>431</v>
      </c>
      <c r="D55" s="154" t="s">
        <v>443</v>
      </c>
      <c r="E55" s="156">
        <v>63666</v>
      </c>
      <c r="F55" s="156">
        <v>68881</v>
      </c>
      <c r="G55" s="156">
        <v>70641</v>
      </c>
      <c r="H55" s="156">
        <v>69193</v>
      </c>
      <c r="I55" s="156">
        <v>70361</v>
      </c>
      <c r="J55" s="156">
        <v>76212</v>
      </c>
      <c r="K55" s="156">
        <v>84622</v>
      </c>
      <c r="L55" s="156">
        <v>93240</v>
      </c>
      <c r="M55" s="156">
        <v>89810</v>
      </c>
      <c r="N55" s="156">
        <v>78835</v>
      </c>
      <c r="O55" s="156">
        <v>85830</v>
      </c>
      <c r="P55" s="156">
        <v>86101</v>
      </c>
      <c r="Q55" s="156">
        <v>85297</v>
      </c>
      <c r="R55" s="156">
        <v>83864</v>
      </c>
      <c r="S55" s="156">
        <v>88392</v>
      </c>
      <c r="T55" s="156">
        <v>92900</v>
      </c>
      <c r="U55" s="156">
        <v>95257</v>
      </c>
      <c r="V55" s="156">
        <v>103118</v>
      </c>
      <c r="W55" s="156">
        <v>107442</v>
      </c>
      <c r="X55" s="156">
        <v>109786</v>
      </c>
      <c r="Y55" s="156">
        <v>82890</v>
      </c>
      <c r="Z55" s="156">
        <v>96878</v>
      </c>
      <c r="AA55" s="156">
        <v>127409</v>
      </c>
    </row>
    <row r="56" spans="2:27" s="149" customFormat="1" ht="11.5" customHeight="1">
      <c r="B56" s="154" t="s">
        <v>620</v>
      </c>
      <c r="C56" s="157" t="s">
        <v>590</v>
      </c>
      <c r="D56" s="154" t="s">
        <v>581</v>
      </c>
      <c r="E56" s="156">
        <v>1832</v>
      </c>
      <c r="F56" s="156">
        <v>2142</v>
      </c>
      <c r="G56" s="156">
        <v>1988</v>
      </c>
      <c r="H56" s="156">
        <v>2058</v>
      </c>
      <c r="I56" s="156">
        <v>2158</v>
      </c>
      <c r="J56" s="156">
        <v>2003</v>
      </c>
      <c r="K56" s="156">
        <v>2141</v>
      </c>
      <c r="L56" s="156">
        <v>2603</v>
      </c>
      <c r="M56" s="156">
        <v>2554</v>
      </c>
      <c r="N56" s="156">
        <v>2139</v>
      </c>
      <c r="O56" s="156">
        <v>2210</v>
      </c>
      <c r="P56" s="156">
        <v>2169</v>
      </c>
      <c r="Q56" s="156">
        <v>2046</v>
      </c>
      <c r="R56" s="156">
        <v>2043</v>
      </c>
      <c r="S56" s="156">
        <v>2183</v>
      </c>
      <c r="T56" s="156">
        <v>2138</v>
      </c>
      <c r="U56" s="156">
        <v>2156</v>
      </c>
      <c r="V56" s="156">
        <v>2447</v>
      </c>
      <c r="W56" s="156">
        <v>3098</v>
      </c>
      <c r="X56" s="156">
        <v>3185</v>
      </c>
      <c r="Y56" s="156">
        <v>2774</v>
      </c>
      <c r="Z56" s="156">
        <v>3033</v>
      </c>
      <c r="AA56" s="156">
        <v>3748</v>
      </c>
    </row>
    <row r="57" spans="2:27" s="149" customFormat="1" ht="11.5" customHeight="1">
      <c r="B57" s="154" t="s">
        <v>620</v>
      </c>
      <c r="C57" s="157" t="s">
        <v>591</v>
      </c>
      <c r="D57" s="154" t="s">
        <v>582</v>
      </c>
      <c r="E57" s="156">
        <v>101</v>
      </c>
      <c r="F57" s="156">
        <v>93</v>
      </c>
      <c r="G57" s="156">
        <v>56</v>
      </c>
      <c r="H57" s="156">
        <v>62</v>
      </c>
      <c r="I57" s="156">
        <v>72</v>
      </c>
      <c r="J57" s="156">
        <v>129</v>
      </c>
      <c r="K57" s="156">
        <v>195</v>
      </c>
      <c r="L57" s="156">
        <v>186</v>
      </c>
      <c r="M57" s="156">
        <v>113</v>
      </c>
      <c r="N57" s="156">
        <v>132</v>
      </c>
      <c r="O57" s="156">
        <v>143</v>
      </c>
      <c r="P57" s="156">
        <v>128</v>
      </c>
      <c r="Q57" s="156">
        <v>129</v>
      </c>
      <c r="R57" s="156">
        <v>281</v>
      </c>
      <c r="S57" s="156">
        <v>487</v>
      </c>
      <c r="T57" s="156">
        <v>757</v>
      </c>
      <c r="U57" s="156">
        <v>716</v>
      </c>
      <c r="V57" s="156">
        <v>923</v>
      </c>
      <c r="W57" s="156">
        <v>1051</v>
      </c>
      <c r="X57" s="156">
        <v>1204</v>
      </c>
      <c r="Y57" s="156">
        <v>880</v>
      </c>
      <c r="Z57" s="156">
        <v>673</v>
      </c>
      <c r="AA57" s="156">
        <v>773</v>
      </c>
    </row>
    <row r="58" spans="2:27" s="149" customFormat="1" ht="11.5" customHeight="1">
      <c r="B58" s="154" t="s">
        <v>620</v>
      </c>
      <c r="C58" s="157" t="s">
        <v>592</v>
      </c>
      <c r="D58" s="154" t="s">
        <v>583</v>
      </c>
      <c r="E58" s="156">
        <v>14377</v>
      </c>
      <c r="F58" s="156">
        <v>13270</v>
      </c>
      <c r="G58" s="156">
        <v>14183</v>
      </c>
      <c r="H58" s="156">
        <v>14471</v>
      </c>
      <c r="I58" s="156">
        <v>17093</v>
      </c>
      <c r="J58" s="156">
        <v>17287</v>
      </c>
      <c r="K58" s="156">
        <v>18245</v>
      </c>
      <c r="L58" s="156">
        <v>20409</v>
      </c>
      <c r="M58" s="156">
        <v>20319</v>
      </c>
      <c r="N58" s="156">
        <v>16432</v>
      </c>
      <c r="O58" s="156">
        <v>19783</v>
      </c>
      <c r="P58" s="156">
        <v>19765</v>
      </c>
      <c r="Q58" s="156">
        <v>19336</v>
      </c>
      <c r="R58" s="156">
        <v>19655</v>
      </c>
      <c r="S58" s="156">
        <v>20097</v>
      </c>
      <c r="T58" s="156">
        <v>21145</v>
      </c>
      <c r="U58" s="156">
        <v>20990</v>
      </c>
      <c r="V58" s="156">
        <v>22100</v>
      </c>
      <c r="W58" s="156">
        <v>22847</v>
      </c>
      <c r="X58" s="156">
        <v>23311</v>
      </c>
      <c r="Y58" s="156">
        <v>16544</v>
      </c>
      <c r="Z58" s="156">
        <v>21973</v>
      </c>
      <c r="AA58" s="156">
        <v>30141</v>
      </c>
    </row>
    <row r="59" spans="2:27" s="149" customFormat="1" ht="11.5" customHeight="1">
      <c r="B59" s="154" t="s">
        <v>620</v>
      </c>
      <c r="C59" s="157" t="s">
        <v>593</v>
      </c>
      <c r="D59" s="154" t="s">
        <v>594</v>
      </c>
      <c r="E59" s="156">
        <v>4708</v>
      </c>
      <c r="F59" s="156">
        <v>4181</v>
      </c>
      <c r="G59" s="156">
        <v>4678</v>
      </c>
      <c r="H59" s="156">
        <v>4638</v>
      </c>
      <c r="I59" s="156">
        <v>5122</v>
      </c>
      <c r="J59" s="156">
        <v>5677</v>
      </c>
      <c r="K59" s="156">
        <v>5682</v>
      </c>
      <c r="L59" s="156">
        <v>6527</v>
      </c>
      <c r="M59" s="156">
        <v>7139</v>
      </c>
      <c r="N59" s="156">
        <v>6819</v>
      </c>
      <c r="O59" s="156">
        <v>7035</v>
      </c>
      <c r="P59" s="156">
        <v>7512</v>
      </c>
      <c r="Q59" s="156">
        <v>7714</v>
      </c>
      <c r="R59" s="156">
        <v>7673</v>
      </c>
      <c r="S59" s="156">
        <v>7895</v>
      </c>
      <c r="T59" s="156">
        <v>8226</v>
      </c>
      <c r="U59" s="156">
        <v>7798</v>
      </c>
      <c r="V59" s="156">
        <v>8712</v>
      </c>
      <c r="W59" s="156">
        <v>9269</v>
      </c>
      <c r="X59" s="156">
        <v>9604</v>
      </c>
      <c r="Y59" s="156">
        <v>3802</v>
      </c>
      <c r="Z59" s="156">
        <v>3917</v>
      </c>
      <c r="AA59" s="156">
        <v>8014</v>
      </c>
    </row>
    <row r="60" spans="2:27" s="149" customFormat="1" ht="11.5" customHeight="1">
      <c r="B60" s="154" t="s">
        <v>620</v>
      </c>
      <c r="C60" s="157" t="s">
        <v>595</v>
      </c>
      <c r="D60" s="154" t="s">
        <v>596</v>
      </c>
      <c r="E60" s="156">
        <v>17027</v>
      </c>
      <c r="F60" s="156">
        <v>16550</v>
      </c>
      <c r="G60" s="156">
        <v>17811</v>
      </c>
      <c r="H60" s="156">
        <v>18236</v>
      </c>
      <c r="I60" s="156">
        <v>16515</v>
      </c>
      <c r="J60" s="156">
        <v>18001</v>
      </c>
      <c r="K60" s="156">
        <v>18399</v>
      </c>
      <c r="L60" s="156">
        <v>19952</v>
      </c>
      <c r="M60" s="156">
        <v>20921</v>
      </c>
      <c r="N60" s="156">
        <v>20015</v>
      </c>
      <c r="O60" s="156">
        <v>20415</v>
      </c>
      <c r="P60" s="156">
        <v>20584</v>
      </c>
      <c r="Q60" s="156">
        <v>20512</v>
      </c>
      <c r="R60" s="156">
        <v>20309</v>
      </c>
      <c r="S60" s="156">
        <v>21713</v>
      </c>
      <c r="T60" s="156">
        <v>22013</v>
      </c>
      <c r="U60" s="156">
        <v>22547</v>
      </c>
      <c r="V60" s="156">
        <v>24557</v>
      </c>
      <c r="W60" s="156">
        <v>25484</v>
      </c>
      <c r="X60" s="156">
        <v>27099</v>
      </c>
      <c r="Y60" s="156">
        <v>9577</v>
      </c>
      <c r="Z60" s="156">
        <v>12645</v>
      </c>
      <c r="AA60" s="156">
        <v>24936</v>
      </c>
    </row>
    <row r="61" spans="2:27" s="149" customFormat="1" ht="11.5" customHeight="1">
      <c r="B61" s="154" t="s">
        <v>620</v>
      </c>
      <c r="C61" s="157" t="s">
        <v>597</v>
      </c>
      <c r="D61" s="154" t="s">
        <v>598</v>
      </c>
      <c r="E61" s="156">
        <v>48</v>
      </c>
      <c r="F61" s="156">
        <v>37</v>
      </c>
      <c r="G61" s="156">
        <v>29</v>
      </c>
      <c r="H61" s="156">
        <v>32</v>
      </c>
      <c r="I61" s="156">
        <v>31</v>
      </c>
      <c r="J61" s="156">
        <v>34</v>
      </c>
      <c r="K61" s="156">
        <v>40</v>
      </c>
      <c r="L61" s="156">
        <v>45</v>
      </c>
      <c r="M61" s="156">
        <v>39</v>
      </c>
      <c r="N61" s="156">
        <v>29</v>
      </c>
      <c r="O61" s="156">
        <v>72</v>
      </c>
      <c r="P61" s="156">
        <v>75</v>
      </c>
      <c r="Q61" s="156">
        <v>387</v>
      </c>
      <c r="R61" s="156">
        <v>84</v>
      </c>
      <c r="S61" s="156">
        <v>117</v>
      </c>
      <c r="T61" s="156">
        <v>132</v>
      </c>
      <c r="U61" s="156">
        <v>62</v>
      </c>
      <c r="V61" s="156">
        <v>129</v>
      </c>
      <c r="W61" s="156">
        <v>46</v>
      </c>
      <c r="X61" s="156">
        <v>163</v>
      </c>
      <c r="Y61" s="156">
        <v>46</v>
      </c>
      <c r="Z61" s="156">
        <v>59</v>
      </c>
      <c r="AA61" s="156">
        <v>56</v>
      </c>
    </row>
    <row r="62" spans="2:27" s="149" customFormat="1" ht="11.5" customHeight="1">
      <c r="B62" s="154" t="s">
        <v>620</v>
      </c>
      <c r="C62" s="157" t="s">
        <v>599</v>
      </c>
      <c r="D62" s="154" t="s">
        <v>600</v>
      </c>
      <c r="E62" s="156">
        <v>1846</v>
      </c>
      <c r="F62" s="156">
        <v>2687</v>
      </c>
      <c r="G62" s="156">
        <v>3235</v>
      </c>
      <c r="H62" s="156">
        <v>2536</v>
      </c>
      <c r="I62" s="156">
        <v>2995</v>
      </c>
      <c r="J62" s="156">
        <v>2782</v>
      </c>
      <c r="K62" s="156">
        <v>3248</v>
      </c>
      <c r="L62" s="156">
        <v>3635</v>
      </c>
      <c r="M62" s="156">
        <v>3638</v>
      </c>
      <c r="N62" s="156">
        <v>3058</v>
      </c>
      <c r="O62" s="156">
        <v>3401</v>
      </c>
      <c r="P62" s="156">
        <v>3133</v>
      </c>
      <c r="Q62" s="156">
        <v>3376</v>
      </c>
      <c r="R62" s="156">
        <v>2395</v>
      </c>
      <c r="S62" s="156">
        <v>2020</v>
      </c>
      <c r="T62" s="156">
        <v>2025</v>
      </c>
      <c r="U62" s="156">
        <v>2563</v>
      </c>
      <c r="V62" s="156">
        <v>2644</v>
      </c>
      <c r="W62" s="156">
        <v>3023</v>
      </c>
      <c r="X62" s="156">
        <v>2653</v>
      </c>
      <c r="Y62" s="156">
        <v>2663</v>
      </c>
      <c r="Z62" s="156">
        <v>2943</v>
      </c>
      <c r="AA62" s="156">
        <v>3569</v>
      </c>
    </row>
    <row r="63" spans="2:27" s="149" customFormat="1" ht="11.5" customHeight="1">
      <c r="B63" s="154" t="s">
        <v>620</v>
      </c>
      <c r="C63" s="157" t="s">
        <v>601</v>
      </c>
      <c r="D63" s="154" t="s">
        <v>602</v>
      </c>
      <c r="E63" s="156">
        <v>2568</v>
      </c>
      <c r="F63" s="156">
        <v>3336</v>
      </c>
      <c r="G63" s="156">
        <v>3155</v>
      </c>
      <c r="H63" s="156">
        <v>2860</v>
      </c>
      <c r="I63" s="156">
        <v>3875</v>
      </c>
      <c r="J63" s="156">
        <v>4228</v>
      </c>
      <c r="K63" s="156">
        <v>5296</v>
      </c>
      <c r="L63" s="156">
        <v>4942</v>
      </c>
      <c r="M63" s="156">
        <v>5364</v>
      </c>
      <c r="N63" s="156">
        <v>4552</v>
      </c>
      <c r="O63" s="156">
        <v>4747</v>
      </c>
      <c r="P63" s="156">
        <v>5003</v>
      </c>
      <c r="Q63" s="156">
        <v>5321</v>
      </c>
      <c r="R63" s="156">
        <v>6031</v>
      </c>
      <c r="S63" s="156">
        <v>7060</v>
      </c>
      <c r="T63" s="156">
        <v>8381</v>
      </c>
      <c r="U63" s="156">
        <v>8382</v>
      </c>
      <c r="V63" s="156">
        <v>9363</v>
      </c>
      <c r="W63" s="156">
        <v>9217</v>
      </c>
      <c r="X63" s="156">
        <v>9572</v>
      </c>
      <c r="Y63" s="156">
        <v>9929</v>
      </c>
      <c r="Z63" s="156">
        <v>11378</v>
      </c>
      <c r="AA63" s="156">
        <v>11432</v>
      </c>
    </row>
    <row r="64" spans="2:27" s="149" customFormat="1" ht="11.5" customHeight="1">
      <c r="B64" s="154" t="s">
        <v>620</v>
      </c>
      <c r="C64" s="157" t="s">
        <v>603</v>
      </c>
      <c r="D64" s="154" t="s">
        <v>604</v>
      </c>
      <c r="E64" s="156">
        <v>2842</v>
      </c>
      <c r="F64" s="156">
        <v>3206</v>
      </c>
      <c r="G64" s="156">
        <v>3438</v>
      </c>
      <c r="H64" s="156">
        <v>3832</v>
      </c>
      <c r="I64" s="156">
        <v>3989</v>
      </c>
      <c r="J64" s="156">
        <v>4453</v>
      </c>
      <c r="K64" s="156">
        <v>5196</v>
      </c>
      <c r="L64" s="156">
        <v>5814</v>
      </c>
      <c r="M64" s="156">
        <v>4952</v>
      </c>
      <c r="N64" s="156">
        <v>4388</v>
      </c>
      <c r="O64" s="156">
        <v>4931</v>
      </c>
      <c r="P64" s="156">
        <v>4754</v>
      </c>
      <c r="Q64" s="156">
        <v>4348</v>
      </c>
      <c r="R64" s="156">
        <v>4055</v>
      </c>
      <c r="S64" s="156">
        <v>3896</v>
      </c>
      <c r="T64" s="156">
        <v>3897</v>
      </c>
      <c r="U64" s="156">
        <v>4236</v>
      </c>
      <c r="V64" s="156">
        <v>4226</v>
      </c>
      <c r="W64" s="156">
        <v>4357</v>
      </c>
      <c r="X64" s="156">
        <v>4425</v>
      </c>
      <c r="Y64" s="156">
        <v>3670</v>
      </c>
      <c r="Z64" s="156">
        <v>4290</v>
      </c>
      <c r="AA64" s="156">
        <v>4979</v>
      </c>
    </row>
    <row r="65" spans="2:27" s="149" customFormat="1" ht="11.5" customHeight="1">
      <c r="B65" s="154" t="s">
        <v>620</v>
      </c>
      <c r="C65" s="157" t="s">
        <v>605</v>
      </c>
      <c r="D65" s="154" t="s">
        <v>606</v>
      </c>
      <c r="E65" s="156">
        <v>5082</v>
      </c>
      <c r="F65" s="156">
        <v>6771</v>
      </c>
      <c r="G65" s="156">
        <v>6510</v>
      </c>
      <c r="H65" s="156">
        <v>6146</v>
      </c>
      <c r="I65" s="156">
        <v>4966</v>
      </c>
      <c r="J65" s="156">
        <v>6215</v>
      </c>
      <c r="K65" s="156">
        <v>7253</v>
      </c>
      <c r="L65" s="156">
        <v>8116</v>
      </c>
      <c r="M65" s="156">
        <v>7289</v>
      </c>
      <c r="N65" s="156">
        <v>5993</v>
      </c>
      <c r="O65" s="156">
        <v>7621</v>
      </c>
      <c r="P65" s="156">
        <v>7408</v>
      </c>
      <c r="Q65" s="156">
        <v>7365</v>
      </c>
      <c r="R65" s="156">
        <v>7203</v>
      </c>
      <c r="S65" s="156">
        <v>7984</v>
      </c>
      <c r="T65" s="156">
        <v>9116</v>
      </c>
      <c r="U65" s="156">
        <v>9175</v>
      </c>
      <c r="V65" s="156">
        <v>10001</v>
      </c>
      <c r="W65" s="156">
        <v>9750</v>
      </c>
      <c r="X65" s="156">
        <v>10452</v>
      </c>
      <c r="Y65" s="156">
        <v>10791</v>
      </c>
      <c r="Z65" s="156">
        <v>11133</v>
      </c>
      <c r="AA65" s="156">
        <v>14039</v>
      </c>
    </row>
    <row r="66" spans="2:27" s="149" customFormat="1" ht="11.5" customHeight="1">
      <c r="B66" s="154" t="s">
        <v>620</v>
      </c>
      <c r="C66" s="157" t="s">
        <v>607</v>
      </c>
      <c r="D66" s="154" t="s">
        <v>608</v>
      </c>
      <c r="E66" s="156">
        <v>16342</v>
      </c>
      <c r="F66" s="156">
        <v>18401</v>
      </c>
      <c r="G66" s="156">
        <v>17560</v>
      </c>
      <c r="H66" s="156">
        <v>17393</v>
      </c>
      <c r="I66" s="156">
        <v>16959</v>
      </c>
      <c r="J66" s="156">
        <v>19340</v>
      </c>
      <c r="K66" s="156">
        <v>22574</v>
      </c>
      <c r="L66" s="156">
        <v>25262</v>
      </c>
      <c r="M66" s="156">
        <v>22477</v>
      </c>
      <c r="N66" s="156">
        <v>20267</v>
      </c>
      <c r="O66" s="156">
        <v>20378</v>
      </c>
      <c r="P66" s="156">
        <v>20981</v>
      </c>
      <c r="Q66" s="156">
        <v>20266</v>
      </c>
      <c r="R66" s="156">
        <v>19661</v>
      </c>
      <c r="S66" s="156">
        <v>20759</v>
      </c>
      <c r="T66" s="156">
        <v>21485</v>
      </c>
      <c r="U66" s="156">
        <v>22299</v>
      </c>
      <c r="V66" s="156">
        <v>24114</v>
      </c>
      <c r="W66" s="156">
        <v>26193</v>
      </c>
      <c r="X66" s="156">
        <v>26020</v>
      </c>
      <c r="Y66" s="156">
        <v>24771</v>
      </c>
      <c r="Z66" s="156">
        <v>27528</v>
      </c>
      <c r="AA66" s="156">
        <v>32141</v>
      </c>
    </row>
    <row r="67" spans="2:27" s="149" customFormat="1" ht="11.5" customHeight="1">
      <c r="B67" s="154" t="s">
        <v>620</v>
      </c>
      <c r="C67" s="157" t="s">
        <v>609</v>
      </c>
      <c r="D67" s="154" t="s">
        <v>610</v>
      </c>
      <c r="E67" s="156" t="s">
        <v>498</v>
      </c>
      <c r="F67" s="156" t="s">
        <v>498</v>
      </c>
      <c r="G67" s="156" t="s">
        <v>498</v>
      </c>
      <c r="H67" s="156" t="s">
        <v>498</v>
      </c>
      <c r="I67" s="156" t="s">
        <v>498</v>
      </c>
      <c r="J67" s="156" t="s">
        <v>498</v>
      </c>
      <c r="K67" s="156" t="s">
        <v>498</v>
      </c>
      <c r="L67" s="156" t="s">
        <v>498</v>
      </c>
      <c r="M67" s="156">
        <v>1046</v>
      </c>
      <c r="N67" s="156">
        <v>1261</v>
      </c>
      <c r="O67" s="156">
        <v>1249</v>
      </c>
      <c r="P67" s="156">
        <v>1417</v>
      </c>
      <c r="Q67" s="156">
        <v>1261</v>
      </c>
      <c r="R67" s="156">
        <v>1443</v>
      </c>
      <c r="S67" s="156">
        <v>1167</v>
      </c>
      <c r="T67" s="156">
        <v>1224</v>
      </c>
      <c r="U67" s="156">
        <v>1338</v>
      </c>
      <c r="V67" s="156">
        <v>1423</v>
      </c>
      <c r="W67" s="156">
        <v>1529</v>
      </c>
      <c r="X67" s="156">
        <v>1581</v>
      </c>
      <c r="Y67" s="156">
        <v>1503</v>
      </c>
      <c r="Z67" s="156">
        <v>1633</v>
      </c>
      <c r="AA67" s="156">
        <v>2203</v>
      </c>
    </row>
    <row r="68" spans="2:27" s="149" customFormat="1" ht="11.5" customHeight="1">
      <c r="B68" s="154" t="s">
        <v>620</v>
      </c>
      <c r="C68" s="157" t="s">
        <v>611</v>
      </c>
      <c r="D68" s="154" t="s">
        <v>612</v>
      </c>
      <c r="E68" s="156" t="s">
        <v>498</v>
      </c>
      <c r="F68" s="156" t="s">
        <v>498</v>
      </c>
      <c r="G68" s="156" t="s">
        <v>498</v>
      </c>
      <c r="H68" s="156" t="s">
        <v>498</v>
      </c>
      <c r="I68" s="156" t="s">
        <v>498</v>
      </c>
      <c r="J68" s="156" t="s">
        <v>498</v>
      </c>
      <c r="K68" s="156" t="s">
        <v>498</v>
      </c>
      <c r="L68" s="156" t="s">
        <v>498</v>
      </c>
      <c r="M68" s="156">
        <v>4841</v>
      </c>
      <c r="N68" s="156">
        <v>3653</v>
      </c>
      <c r="O68" s="156">
        <v>4575</v>
      </c>
      <c r="P68" s="156">
        <v>4709</v>
      </c>
      <c r="Q68" s="156">
        <v>4842</v>
      </c>
      <c r="R68" s="156">
        <v>4987</v>
      </c>
      <c r="S68" s="156">
        <v>5401</v>
      </c>
      <c r="T68" s="156">
        <v>5937</v>
      </c>
      <c r="U68" s="156">
        <v>5958</v>
      </c>
      <c r="V68" s="156">
        <v>6591</v>
      </c>
      <c r="W68" s="156">
        <v>6827</v>
      </c>
      <c r="X68" s="156">
        <v>6285</v>
      </c>
      <c r="Y68" s="156">
        <v>6164</v>
      </c>
      <c r="Z68" s="156">
        <v>7380</v>
      </c>
      <c r="AA68" s="156">
        <v>8917</v>
      </c>
    </row>
    <row r="69" spans="2:27" s="149" customFormat="1" ht="11.5" customHeight="1">
      <c r="B69" s="154" t="s">
        <v>620</v>
      </c>
      <c r="C69" s="157" t="s">
        <v>613</v>
      </c>
      <c r="D69" s="154" t="s">
        <v>614</v>
      </c>
      <c r="E69" s="156" t="s">
        <v>498</v>
      </c>
      <c r="F69" s="156" t="s">
        <v>498</v>
      </c>
      <c r="G69" s="156" t="s">
        <v>498</v>
      </c>
      <c r="H69" s="156" t="s">
        <v>498</v>
      </c>
      <c r="I69" s="156" t="s">
        <v>498</v>
      </c>
      <c r="J69" s="156" t="s">
        <v>498</v>
      </c>
      <c r="K69" s="156" t="s">
        <v>498</v>
      </c>
      <c r="L69" s="156" t="s">
        <v>498</v>
      </c>
      <c r="M69" s="156">
        <v>16589</v>
      </c>
      <c r="N69" s="156">
        <v>15350</v>
      </c>
      <c r="O69" s="156">
        <v>14555</v>
      </c>
      <c r="P69" s="156">
        <v>14854</v>
      </c>
      <c r="Q69" s="156">
        <v>14163</v>
      </c>
      <c r="R69" s="156">
        <v>13230</v>
      </c>
      <c r="S69" s="156">
        <v>14191</v>
      </c>
      <c r="T69" s="156">
        <v>14324</v>
      </c>
      <c r="U69" s="156">
        <v>15001</v>
      </c>
      <c r="V69" s="156">
        <v>16099</v>
      </c>
      <c r="W69" s="156">
        <v>17838</v>
      </c>
      <c r="X69" s="156">
        <v>18154</v>
      </c>
      <c r="Y69" s="156">
        <v>17104</v>
      </c>
      <c r="Z69" s="156">
        <v>18515</v>
      </c>
      <c r="AA69" s="156">
        <v>21020</v>
      </c>
    </row>
    <row r="70" spans="2:27" s="149" customFormat="1" ht="11.5" customHeight="1">
      <c r="B70" s="154" t="s">
        <v>620</v>
      </c>
      <c r="C70" s="157" t="s">
        <v>615</v>
      </c>
      <c r="D70" s="154" t="s">
        <v>616</v>
      </c>
      <c r="E70" s="156">
        <v>540</v>
      </c>
      <c r="F70" s="156">
        <v>525</v>
      </c>
      <c r="G70" s="156">
        <v>494</v>
      </c>
      <c r="H70" s="156">
        <v>473</v>
      </c>
      <c r="I70" s="156">
        <v>443</v>
      </c>
      <c r="J70" s="156">
        <v>436</v>
      </c>
      <c r="K70" s="156">
        <v>509</v>
      </c>
      <c r="L70" s="156">
        <v>569</v>
      </c>
      <c r="M70" s="156">
        <v>481</v>
      </c>
      <c r="N70" s="156">
        <v>472</v>
      </c>
      <c r="O70" s="156">
        <v>515</v>
      </c>
      <c r="P70" s="156">
        <v>408</v>
      </c>
      <c r="Q70" s="156">
        <v>388</v>
      </c>
      <c r="R70" s="156">
        <v>391</v>
      </c>
      <c r="S70" s="156">
        <v>497</v>
      </c>
      <c r="T70" s="156">
        <v>424</v>
      </c>
      <c r="U70" s="156">
        <v>361</v>
      </c>
      <c r="V70" s="156">
        <v>753</v>
      </c>
      <c r="W70" s="156">
        <v>604</v>
      </c>
      <c r="X70" s="156">
        <v>337</v>
      </c>
      <c r="Y70" s="156">
        <v>193</v>
      </c>
      <c r="Z70" s="156">
        <v>284</v>
      </c>
      <c r="AA70" s="156">
        <v>438</v>
      </c>
    </row>
    <row r="71" spans="2:27" s="149" customFormat="1" ht="11.5" customHeight="1">
      <c r="B71" s="154" t="s">
        <v>620</v>
      </c>
      <c r="C71" s="157" t="s">
        <v>617</v>
      </c>
      <c r="D71" s="154" t="s">
        <v>618</v>
      </c>
      <c r="E71" s="156">
        <v>1063</v>
      </c>
      <c r="F71" s="156">
        <v>1862</v>
      </c>
      <c r="G71" s="156">
        <v>2182</v>
      </c>
      <c r="H71" s="156">
        <v>1094</v>
      </c>
      <c r="I71" s="156">
        <v>1261</v>
      </c>
      <c r="J71" s="156">
        <v>1308</v>
      </c>
      <c r="K71" s="156">
        <v>1525</v>
      </c>
      <c r="L71" s="156">
        <v>1707</v>
      </c>
      <c r="M71" s="156">
        <v>1662</v>
      </c>
      <c r="N71" s="156">
        <v>1359</v>
      </c>
      <c r="O71" s="156">
        <v>1616</v>
      </c>
      <c r="P71" s="156">
        <v>1693</v>
      </c>
      <c r="Q71" s="156">
        <v>1822</v>
      </c>
      <c r="R71" s="156">
        <v>1758</v>
      </c>
      <c r="S71" s="156">
        <v>1581</v>
      </c>
      <c r="T71" s="156">
        <v>1386</v>
      </c>
      <c r="U71" s="156">
        <v>1770</v>
      </c>
      <c r="V71" s="156">
        <v>1862</v>
      </c>
      <c r="W71" s="156">
        <v>1770</v>
      </c>
      <c r="X71" s="156">
        <v>1365</v>
      </c>
      <c r="Y71" s="156">
        <v>1055</v>
      </c>
      <c r="Z71" s="156">
        <v>937</v>
      </c>
      <c r="AA71" s="156">
        <v>1156</v>
      </c>
    </row>
    <row r="72" spans="2:27" s="149" customFormat="1" ht="11.5" customHeight="1">
      <c r="B72" s="154" t="s">
        <v>620</v>
      </c>
      <c r="C72" s="157" t="s">
        <v>433</v>
      </c>
      <c r="D72" s="154" t="s">
        <v>619</v>
      </c>
      <c r="E72" s="156">
        <v>2</v>
      </c>
      <c r="F72" s="156">
        <v>12</v>
      </c>
      <c r="G72" s="156">
        <v>17</v>
      </c>
      <c r="H72" s="156">
        <v>11</v>
      </c>
      <c r="I72" s="156">
        <v>12</v>
      </c>
      <c r="J72" s="156">
        <v>6</v>
      </c>
      <c r="K72" s="156">
        <v>24</v>
      </c>
      <c r="L72" s="156">
        <v>50</v>
      </c>
      <c r="M72" s="156">
        <v>0</v>
      </c>
      <c r="N72" s="156">
        <v>0</v>
      </c>
      <c r="O72" s="156">
        <v>0</v>
      </c>
      <c r="P72" s="156">
        <v>0</v>
      </c>
      <c r="Q72" s="156">
        <v>0</v>
      </c>
      <c r="R72" s="156">
        <v>0</v>
      </c>
      <c r="S72" s="156">
        <v>0</v>
      </c>
      <c r="T72" s="156">
        <v>0</v>
      </c>
      <c r="U72" s="156">
        <v>0</v>
      </c>
      <c r="V72" s="156">
        <v>0</v>
      </c>
      <c r="W72" s="156">
        <v>0</v>
      </c>
      <c r="X72" s="156">
        <v>0</v>
      </c>
      <c r="Y72" s="156">
        <v>0</v>
      </c>
      <c r="Z72" s="156">
        <v>0</v>
      </c>
      <c r="AA72" s="156">
        <v>0</v>
      </c>
    </row>
    <row r="73" spans="2:27" s="149" customFormat="1" ht="11.5" customHeight="1">
      <c r="B73" s="154" t="s">
        <v>621</v>
      </c>
      <c r="C73" s="155"/>
      <c r="D73" s="154" t="s">
        <v>589</v>
      </c>
      <c r="E73" s="156">
        <v>-3388</v>
      </c>
      <c r="F73" s="156">
        <v>2016</v>
      </c>
      <c r="G73" s="156">
        <v>-6724</v>
      </c>
      <c r="H73" s="156">
        <v>-10979</v>
      </c>
      <c r="I73" s="156">
        <v>-7000</v>
      </c>
      <c r="J73" s="156">
        <v>-13193</v>
      </c>
      <c r="K73" s="156">
        <v>-22914</v>
      </c>
      <c r="L73" s="156">
        <v>-22083</v>
      </c>
      <c r="M73" s="156">
        <v>-45767</v>
      </c>
      <c r="N73" s="156">
        <v>-29732</v>
      </c>
      <c r="O73" s="156">
        <v>-53090</v>
      </c>
      <c r="P73" s="156">
        <v>-46575</v>
      </c>
      <c r="Q73" s="156">
        <v>-3746</v>
      </c>
      <c r="R73" s="156">
        <v>18464</v>
      </c>
      <c r="S73" s="156">
        <v>31079</v>
      </c>
      <c r="T73" s="156">
        <v>23931</v>
      </c>
      <c r="U73" s="156">
        <v>44897</v>
      </c>
      <c r="V73" s="156">
        <v>46169</v>
      </c>
      <c r="W73" s="156">
        <v>46150</v>
      </c>
      <c r="X73" s="156">
        <v>59508</v>
      </c>
      <c r="Y73" s="156">
        <v>64016</v>
      </c>
      <c r="Z73" s="156">
        <v>54938</v>
      </c>
      <c r="AA73" s="156">
        <v>-25125</v>
      </c>
    </row>
    <row r="74" spans="2:27" s="149" customFormat="1" ht="11.5" customHeight="1">
      <c r="B74" s="154" t="s">
        <v>621</v>
      </c>
      <c r="C74" s="157" t="s">
        <v>431</v>
      </c>
      <c r="D74" s="154" t="s">
        <v>443</v>
      </c>
      <c r="E74" s="156">
        <v>696</v>
      </c>
      <c r="F74" s="156">
        <v>-1428</v>
      </c>
      <c r="G74" s="156">
        <v>-4190</v>
      </c>
      <c r="H74" s="156">
        <v>-3534</v>
      </c>
      <c r="I74" s="156">
        <v>186</v>
      </c>
      <c r="J74" s="156">
        <v>-2084</v>
      </c>
      <c r="K74" s="156">
        <v>-3214</v>
      </c>
      <c r="L74" s="156">
        <v>-8243</v>
      </c>
      <c r="M74" s="156">
        <v>-10986</v>
      </c>
      <c r="N74" s="156">
        <v>-9366</v>
      </c>
      <c r="O74" s="156">
        <v>-9363</v>
      </c>
      <c r="P74" s="156">
        <v>-6170</v>
      </c>
      <c r="Q74" s="156">
        <v>-90</v>
      </c>
      <c r="R74" s="156">
        <v>710</v>
      </c>
      <c r="S74" s="156">
        <v>-2280</v>
      </c>
      <c r="T74" s="156">
        <v>-4244</v>
      </c>
      <c r="U74" s="156">
        <v>-4083</v>
      </c>
      <c r="V74" s="156">
        <v>-3787</v>
      </c>
      <c r="W74" s="156">
        <v>-2920</v>
      </c>
      <c r="X74" s="156">
        <v>-430</v>
      </c>
      <c r="Y74" s="156">
        <v>-8383</v>
      </c>
      <c r="Z74" s="156">
        <v>-9105</v>
      </c>
      <c r="AA74" s="156">
        <v>-9577</v>
      </c>
    </row>
    <row r="75" spans="2:27" s="149" customFormat="1" ht="11.5" customHeight="1">
      <c r="B75" s="154" t="s">
        <v>621</v>
      </c>
      <c r="C75" s="157" t="s">
        <v>590</v>
      </c>
      <c r="D75" s="154" t="s">
        <v>581</v>
      </c>
      <c r="E75" s="156">
        <v>986</v>
      </c>
      <c r="F75" s="156">
        <v>322</v>
      </c>
      <c r="G75" s="156">
        <v>739</v>
      </c>
      <c r="H75" s="156">
        <v>419</v>
      </c>
      <c r="I75" s="156">
        <v>494</v>
      </c>
      <c r="J75" s="156">
        <v>743</v>
      </c>
      <c r="K75" s="156">
        <v>747</v>
      </c>
      <c r="L75" s="156">
        <v>734</v>
      </c>
      <c r="M75" s="156">
        <v>240</v>
      </c>
      <c r="N75" s="156">
        <v>472</v>
      </c>
      <c r="O75" s="156">
        <v>956</v>
      </c>
      <c r="P75" s="156">
        <v>555</v>
      </c>
      <c r="Q75" s="156">
        <v>604</v>
      </c>
      <c r="R75" s="156">
        <v>738</v>
      </c>
      <c r="S75" s="156">
        <v>266</v>
      </c>
      <c r="T75" s="156">
        <v>396</v>
      </c>
      <c r="U75" s="156">
        <v>249</v>
      </c>
      <c r="V75" s="156">
        <v>866</v>
      </c>
      <c r="W75" s="156">
        <v>1881</v>
      </c>
      <c r="X75" s="156">
        <v>2650</v>
      </c>
      <c r="Y75" s="156">
        <v>2907</v>
      </c>
      <c r="Z75" s="156">
        <v>3686</v>
      </c>
      <c r="AA75" s="156">
        <v>2879</v>
      </c>
    </row>
    <row r="76" spans="2:27" s="149" customFormat="1" ht="11.5" customHeight="1">
      <c r="B76" s="154" t="s">
        <v>621</v>
      </c>
      <c r="C76" s="157" t="s">
        <v>591</v>
      </c>
      <c r="D76" s="154" t="s">
        <v>582</v>
      </c>
      <c r="E76" s="156">
        <v>3</v>
      </c>
      <c r="F76" s="156">
        <v>2</v>
      </c>
      <c r="G76" s="156">
        <v>26</v>
      </c>
      <c r="H76" s="156">
        <v>4</v>
      </c>
      <c r="I76" s="156">
        <v>58</v>
      </c>
      <c r="J76" s="156">
        <v>16</v>
      </c>
      <c r="K76" s="156">
        <v>-64</v>
      </c>
      <c r="L76" s="156">
        <v>-64</v>
      </c>
      <c r="M76" s="156">
        <v>-18</v>
      </c>
      <c r="N76" s="156">
        <v>41</v>
      </c>
      <c r="O76" s="156">
        <v>27</v>
      </c>
      <c r="P76" s="156">
        <v>136</v>
      </c>
      <c r="Q76" s="156">
        <v>167</v>
      </c>
      <c r="R76" s="156">
        <v>85</v>
      </c>
      <c r="S76" s="156">
        <v>-83</v>
      </c>
      <c r="T76" s="156">
        <v>-198</v>
      </c>
      <c r="U76" s="156">
        <v>-19</v>
      </c>
      <c r="V76" s="156">
        <v>65</v>
      </c>
      <c r="W76" s="156">
        <v>-387</v>
      </c>
      <c r="X76" s="156">
        <v>-538</v>
      </c>
      <c r="Y76" s="156">
        <v>-311</v>
      </c>
      <c r="Z76" s="156">
        <v>-23</v>
      </c>
      <c r="AA76" s="156">
        <v>-53</v>
      </c>
    </row>
    <row r="77" spans="2:27" s="149" customFormat="1" ht="11.5" customHeight="1">
      <c r="B77" s="154" t="s">
        <v>621</v>
      </c>
      <c r="C77" s="157" t="s">
        <v>592</v>
      </c>
      <c r="D77" s="154" t="s">
        <v>583</v>
      </c>
      <c r="E77" s="156">
        <v>-4125</v>
      </c>
      <c r="F77" s="156">
        <v>-3831</v>
      </c>
      <c r="G77" s="156">
        <v>-4161</v>
      </c>
      <c r="H77" s="156">
        <v>-4952</v>
      </c>
      <c r="I77" s="156">
        <v>-4895</v>
      </c>
      <c r="J77" s="156">
        <v>-5209</v>
      </c>
      <c r="K77" s="156">
        <v>-5126</v>
      </c>
      <c r="L77" s="156">
        <v>-7022</v>
      </c>
      <c r="M77" s="156">
        <v>-7945</v>
      </c>
      <c r="N77" s="156">
        <v>-6925</v>
      </c>
      <c r="O77" s="156">
        <v>-8517</v>
      </c>
      <c r="P77" s="156">
        <v>-8676</v>
      </c>
      <c r="Q77" s="156">
        <v>-8223</v>
      </c>
      <c r="R77" s="156">
        <v>-7934</v>
      </c>
      <c r="S77" s="156">
        <v>-8287</v>
      </c>
      <c r="T77" s="156">
        <v>-8364</v>
      </c>
      <c r="U77" s="156">
        <v>-8418</v>
      </c>
      <c r="V77" s="156">
        <v>-9228</v>
      </c>
      <c r="W77" s="156">
        <v>-9517</v>
      </c>
      <c r="X77" s="156">
        <v>-9797</v>
      </c>
      <c r="Y77" s="156">
        <v>-7990</v>
      </c>
      <c r="Z77" s="156">
        <v>-11642</v>
      </c>
      <c r="AA77" s="156">
        <v>-16745</v>
      </c>
    </row>
    <row r="78" spans="2:27" s="149" customFormat="1" ht="11.5" customHeight="1">
      <c r="B78" s="158" t="s">
        <v>621</v>
      </c>
      <c r="C78" s="159" t="s">
        <v>593</v>
      </c>
      <c r="D78" s="158" t="s">
        <v>594</v>
      </c>
      <c r="E78" s="160">
        <v>-1544</v>
      </c>
      <c r="F78" s="160">
        <v>-1285</v>
      </c>
      <c r="G78" s="160">
        <v>-1574</v>
      </c>
      <c r="H78" s="160">
        <v>-1968</v>
      </c>
      <c r="I78" s="160">
        <v>-981</v>
      </c>
      <c r="J78" s="160">
        <v>-1092</v>
      </c>
      <c r="K78" s="160">
        <v>-666</v>
      </c>
      <c r="L78" s="160">
        <v>-1482</v>
      </c>
      <c r="M78" s="160">
        <v>-3145</v>
      </c>
      <c r="N78" s="160">
        <v>-3859</v>
      </c>
      <c r="O78" s="160">
        <v>-3760</v>
      </c>
      <c r="P78" s="160">
        <v>-3715</v>
      </c>
      <c r="Q78" s="160">
        <v>-3741</v>
      </c>
      <c r="R78" s="160">
        <v>-3394</v>
      </c>
      <c r="S78" s="160">
        <v>-3636</v>
      </c>
      <c r="T78" s="160">
        <v>-3551</v>
      </c>
      <c r="U78" s="160">
        <v>-3296</v>
      </c>
      <c r="V78" s="160">
        <v>-4536</v>
      </c>
      <c r="W78" s="160">
        <v>-4728</v>
      </c>
      <c r="X78" s="160">
        <v>-5105</v>
      </c>
      <c r="Y78" s="160">
        <v>-2637</v>
      </c>
      <c r="Z78" s="160">
        <v>-2752</v>
      </c>
      <c r="AA78" s="160">
        <v>-4861</v>
      </c>
    </row>
    <row r="79" spans="2:27" s="149" customFormat="1" ht="11.5" customHeight="1">
      <c r="B79" s="154" t="s">
        <v>621</v>
      </c>
      <c r="C79" s="157" t="s">
        <v>595</v>
      </c>
      <c r="D79" s="154" t="s">
        <v>596</v>
      </c>
      <c r="E79" s="156">
        <v>12892</v>
      </c>
      <c r="F79" s="156">
        <v>12426</v>
      </c>
      <c r="G79" s="156">
        <v>10397</v>
      </c>
      <c r="H79" s="156">
        <v>9385</v>
      </c>
      <c r="I79" s="156">
        <v>12150</v>
      </c>
      <c r="J79" s="156">
        <v>10451</v>
      </c>
      <c r="K79" s="156">
        <v>11970</v>
      </c>
      <c r="L79" s="156">
        <v>11169</v>
      </c>
      <c r="M79" s="156">
        <v>10168</v>
      </c>
      <c r="N79" s="156">
        <v>8841</v>
      </c>
      <c r="O79" s="156">
        <v>8842</v>
      </c>
      <c r="P79" s="156">
        <v>10307</v>
      </c>
      <c r="Q79" s="156">
        <v>11543</v>
      </c>
      <c r="R79" s="156">
        <v>12754</v>
      </c>
      <c r="S79" s="156">
        <v>12528</v>
      </c>
      <c r="T79" s="156">
        <v>13542</v>
      </c>
      <c r="U79" s="156">
        <v>13811</v>
      </c>
      <c r="V79" s="156">
        <v>14599</v>
      </c>
      <c r="W79" s="156">
        <v>16228</v>
      </c>
      <c r="X79" s="156">
        <v>17204</v>
      </c>
      <c r="Y79" s="156">
        <v>7755</v>
      </c>
      <c r="Z79" s="156">
        <v>8621</v>
      </c>
      <c r="AA79" s="156">
        <v>17144</v>
      </c>
    </row>
    <row r="80" spans="2:27" s="149" customFormat="1" ht="11.5" customHeight="1">
      <c r="B80" s="154" t="s">
        <v>621</v>
      </c>
      <c r="C80" s="157" t="s">
        <v>597</v>
      </c>
      <c r="D80" s="154" t="s">
        <v>598</v>
      </c>
      <c r="E80" s="156">
        <v>131</v>
      </c>
      <c r="F80" s="156">
        <v>137</v>
      </c>
      <c r="G80" s="156">
        <v>148</v>
      </c>
      <c r="H80" s="156">
        <v>139</v>
      </c>
      <c r="I80" s="156">
        <v>146</v>
      </c>
      <c r="J80" s="156">
        <v>142</v>
      </c>
      <c r="K80" s="156">
        <v>157</v>
      </c>
      <c r="L80" s="156">
        <v>165</v>
      </c>
      <c r="M80" s="156">
        <v>160</v>
      </c>
      <c r="N80" s="156">
        <v>243</v>
      </c>
      <c r="O80" s="156">
        <v>21</v>
      </c>
      <c r="P80" s="156">
        <v>18</v>
      </c>
      <c r="Q80" s="156">
        <v>228</v>
      </c>
      <c r="R80" s="156">
        <v>344</v>
      </c>
      <c r="S80" s="156">
        <v>294</v>
      </c>
      <c r="T80" s="156">
        <v>364</v>
      </c>
      <c r="U80" s="156">
        <v>333</v>
      </c>
      <c r="V80" s="156">
        <v>439</v>
      </c>
      <c r="W80" s="156">
        <v>386</v>
      </c>
      <c r="X80" s="156">
        <v>504</v>
      </c>
      <c r="Y80" s="156">
        <v>229</v>
      </c>
      <c r="Z80" s="156">
        <v>230</v>
      </c>
      <c r="AA80" s="156">
        <v>305</v>
      </c>
    </row>
    <row r="81" spans="2:27" s="149" customFormat="1" ht="11.5" customHeight="1">
      <c r="B81" s="154" t="s">
        <v>621</v>
      </c>
      <c r="C81" s="157" t="s">
        <v>599</v>
      </c>
      <c r="D81" s="154" t="s">
        <v>600</v>
      </c>
      <c r="E81" s="156">
        <v>-823</v>
      </c>
      <c r="F81" s="156">
        <v>-967</v>
      </c>
      <c r="G81" s="156">
        <v>-1192</v>
      </c>
      <c r="H81" s="156">
        <v>-1319</v>
      </c>
      <c r="I81" s="156">
        <v>-1355</v>
      </c>
      <c r="J81" s="156">
        <v>-1069</v>
      </c>
      <c r="K81" s="156">
        <v>-1322</v>
      </c>
      <c r="L81" s="156">
        <v>-1599</v>
      </c>
      <c r="M81" s="156">
        <v>-1599</v>
      </c>
      <c r="N81" s="156">
        <v>-1030</v>
      </c>
      <c r="O81" s="156">
        <v>-1550</v>
      </c>
      <c r="P81" s="156">
        <v>-1594</v>
      </c>
      <c r="Q81" s="156">
        <v>-1439</v>
      </c>
      <c r="R81" s="156">
        <v>-939</v>
      </c>
      <c r="S81" s="156">
        <v>-537</v>
      </c>
      <c r="T81" s="156">
        <v>-603</v>
      </c>
      <c r="U81" s="156">
        <v>-1220</v>
      </c>
      <c r="V81" s="156">
        <v>-1402</v>
      </c>
      <c r="W81" s="156">
        <v>-1637</v>
      </c>
      <c r="X81" s="156">
        <v>-1736</v>
      </c>
      <c r="Y81" s="156">
        <v>-1708</v>
      </c>
      <c r="Z81" s="156">
        <v>-1807</v>
      </c>
      <c r="AA81" s="156">
        <v>-2267</v>
      </c>
    </row>
    <row r="82" spans="2:27" s="149" customFormat="1" ht="11.5" customHeight="1">
      <c r="B82" s="154" t="s">
        <v>621</v>
      </c>
      <c r="C82" s="157" t="s">
        <v>601</v>
      </c>
      <c r="D82" s="154" t="s">
        <v>602</v>
      </c>
      <c r="E82" s="156">
        <v>-718</v>
      </c>
      <c r="F82" s="156">
        <v>-771</v>
      </c>
      <c r="G82" s="156">
        <v>-568</v>
      </c>
      <c r="H82" s="156">
        <v>-544</v>
      </c>
      <c r="I82" s="156">
        <v>-1564</v>
      </c>
      <c r="J82" s="156">
        <v>-1491</v>
      </c>
      <c r="K82" s="156">
        <v>-1843</v>
      </c>
      <c r="L82" s="156">
        <v>-1106</v>
      </c>
      <c r="M82" s="156">
        <v>-3089</v>
      </c>
      <c r="N82" s="156">
        <v>-1919</v>
      </c>
      <c r="O82" s="156">
        <v>-1363</v>
      </c>
      <c r="P82" s="156">
        <v>-508</v>
      </c>
      <c r="Q82" s="156">
        <v>-739</v>
      </c>
      <c r="R82" s="156">
        <v>-1192</v>
      </c>
      <c r="S82" s="156">
        <v>-2186</v>
      </c>
      <c r="T82" s="156">
        <v>-3413</v>
      </c>
      <c r="U82" s="156">
        <v>-2855</v>
      </c>
      <c r="V82" s="156">
        <v>-2886</v>
      </c>
      <c r="W82" s="156">
        <v>-2806</v>
      </c>
      <c r="X82" s="156">
        <v>-3015</v>
      </c>
      <c r="Y82" s="156">
        <v>-2947</v>
      </c>
      <c r="Z82" s="156">
        <v>-4094</v>
      </c>
      <c r="AA82" s="156">
        <v>-3794</v>
      </c>
    </row>
    <row r="83" spans="2:27" s="149" customFormat="1" ht="11.5" customHeight="1">
      <c r="B83" s="154" t="s">
        <v>621</v>
      </c>
      <c r="C83" s="157" t="s">
        <v>603</v>
      </c>
      <c r="D83" s="154" t="s">
        <v>604</v>
      </c>
      <c r="E83" s="156">
        <v>-1420</v>
      </c>
      <c r="F83" s="156">
        <v>-1752</v>
      </c>
      <c r="G83" s="156">
        <v>-1398</v>
      </c>
      <c r="H83" s="156">
        <v>-1669</v>
      </c>
      <c r="I83" s="156">
        <v>-1667</v>
      </c>
      <c r="J83" s="156">
        <v>-1843</v>
      </c>
      <c r="K83" s="156">
        <v>-2262</v>
      </c>
      <c r="L83" s="156">
        <v>-2713</v>
      </c>
      <c r="M83" s="156">
        <v>-2231</v>
      </c>
      <c r="N83" s="156">
        <v>-2072</v>
      </c>
      <c r="O83" s="156">
        <v>-2179</v>
      </c>
      <c r="P83" s="156">
        <v>-1853</v>
      </c>
      <c r="Q83" s="156">
        <v>-1156</v>
      </c>
      <c r="R83" s="156">
        <v>-1250</v>
      </c>
      <c r="S83" s="156">
        <v>-1376</v>
      </c>
      <c r="T83" s="156">
        <v>-1125</v>
      </c>
      <c r="U83" s="156">
        <v>-1126</v>
      </c>
      <c r="V83" s="156">
        <v>-393</v>
      </c>
      <c r="W83" s="156">
        <v>-159</v>
      </c>
      <c r="X83" s="156">
        <v>-405</v>
      </c>
      <c r="Y83" s="156">
        <v>-53</v>
      </c>
      <c r="Z83" s="156">
        <v>-103</v>
      </c>
      <c r="AA83" s="156">
        <v>69</v>
      </c>
    </row>
    <row r="84" spans="2:27" s="149" customFormat="1" ht="11.5" customHeight="1">
      <c r="B84" s="154" t="s">
        <v>621</v>
      </c>
      <c r="C84" s="157" t="s">
        <v>605</v>
      </c>
      <c r="D84" s="154" t="s">
        <v>606</v>
      </c>
      <c r="E84" s="156">
        <v>-1323</v>
      </c>
      <c r="F84" s="156">
        <v>-1797</v>
      </c>
      <c r="G84" s="156">
        <v>-3521</v>
      </c>
      <c r="H84" s="156">
        <v>-1446</v>
      </c>
      <c r="I84" s="156">
        <v>-402</v>
      </c>
      <c r="J84" s="156">
        <v>-850</v>
      </c>
      <c r="K84" s="156">
        <v>-1223</v>
      </c>
      <c r="L84" s="156">
        <v>-1742</v>
      </c>
      <c r="M84" s="156">
        <v>-1527</v>
      </c>
      <c r="N84" s="156">
        <v>-759</v>
      </c>
      <c r="O84" s="156">
        <v>-1482</v>
      </c>
      <c r="P84" s="156">
        <v>-1288</v>
      </c>
      <c r="Q84" s="156">
        <v>-1255</v>
      </c>
      <c r="R84" s="156">
        <v>-760</v>
      </c>
      <c r="S84" s="156">
        <v>-493</v>
      </c>
      <c r="T84" s="156">
        <v>-1630</v>
      </c>
      <c r="U84" s="156">
        <v>-1374</v>
      </c>
      <c r="V84" s="156">
        <v>-1956</v>
      </c>
      <c r="W84" s="156">
        <v>-1765</v>
      </c>
      <c r="X84" s="156">
        <v>-2441</v>
      </c>
      <c r="Y84" s="156">
        <v>-3067</v>
      </c>
      <c r="Z84" s="156">
        <v>-3248</v>
      </c>
      <c r="AA84" s="156">
        <v>-4904</v>
      </c>
    </row>
    <row r="85" spans="2:27" s="149" customFormat="1" ht="11.5" customHeight="1">
      <c r="B85" s="154" t="s">
        <v>621</v>
      </c>
      <c r="C85" s="157" t="s">
        <v>607</v>
      </c>
      <c r="D85" s="154" t="s">
        <v>608</v>
      </c>
      <c r="E85" s="156">
        <v>-4168</v>
      </c>
      <c r="F85" s="156">
        <v>-3717</v>
      </c>
      <c r="G85" s="156">
        <v>-3162</v>
      </c>
      <c r="H85" s="156">
        <v>-3242</v>
      </c>
      <c r="I85" s="156">
        <v>-2266</v>
      </c>
      <c r="J85" s="156">
        <v>-2421</v>
      </c>
      <c r="K85" s="156">
        <v>-3540</v>
      </c>
      <c r="L85" s="156">
        <v>-5194</v>
      </c>
      <c r="M85" s="156">
        <v>-4384</v>
      </c>
      <c r="N85" s="156">
        <v>-5622</v>
      </c>
      <c r="O85" s="156">
        <v>-3147</v>
      </c>
      <c r="P85" s="156">
        <v>-2259</v>
      </c>
      <c r="Q85" s="156">
        <v>1061</v>
      </c>
      <c r="R85" s="156">
        <v>129</v>
      </c>
      <c r="S85" s="156">
        <v>-1056</v>
      </c>
      <c r="T85" s="156">
        <v>-2347</v>
      </c>
      <c r="U85" s="156">
        <v>-2240</v>
      </c>
      <c r="V85" s="156">
        <v>-2021</v>
      </c>
      <c r="W85" s="156">
        <v>-3619</v>
      </c>
      <c r="X85" s="156">
        <v>-2082</v>
      </c>
      <c r="Y85" s="156">
        <v>-2778</v>
      </c>
      <c r="Z85" s="156">
        <v>-511</v>
      </c>
      <c r="AA85" s="156">
        <v>-1947</v>
      </c>
    </row>
    <row r="86" spans="2:27" s="149" customFormat="1" ht="11.5" customHeight="1">
      <c r="B86" s="158" t="s">
        <v>621</v>
      </c>
      <c r="C86" s="161" t="s">
        <v>609</v>
      </c>
      <c r="D86" s="158" t="s">
        <v>610</v>
      </c>
      <c r="E86" s="160"/>
      <c r="F86" s="160"/>
      <c r="G86" s="160"/>
      <c r="H86" s="160"/>
      <c r="I86" s="160"/>
      <c r="J86" s="160"/>
      <c r="K86" s="160"/>
      <c r="L86" s="160"/>
      <c r="M86" s="160">
        <v>743</v>
      </c>
      <c r="N86" s="160">
        <v>460</v>
      </c>
      <c r="O86" s="160">
        <v>428</v>
      </c>
      <c r="P86" s="160">
        <v>424</v>
      </c>
      <c r="Q86" s="160">
        <v>1458</v>
      </c>
      <c r="R86" s="160">
        <v>1773</v>
      </c>
      <c r="S86" s="160">
        <v>2281</v>
      </c>
      <c r="T86" s="160">
        <v>2036</v>
      </c>
      <c r="U86" s="160">
        <v>2016</v>
      </c>
      <c r="V86" s="160">
        <v>2075</v>
      </c>
      <c r="W86" s="160">
        <v>2323</v>
      </c>
      <c r="X86" s="160">
        <v>1721</v>
      </c>
      <c r="Y86" s="160">
        <v>2426</v>
      </c>
      <c r="Z86" s="160">
        <v>2765</v>
      </c>
      <c r="AA86" s="160">
        <v>2867</v>
      </c>
    </row>
    <row r="87" spans="2:27" s="149" customFormat="1" ht="11.5" customHeight="1">
      <c r="B87" s="158" t="s">
        <v>621</v>
      </c>
      <c r="C87" s="161" t="s">
        <v>611</v>
      </c>
      <c r="D87" s="158" t="s">
        <v>612</v>
      </c>
      <c r="E87" s="160"/>
      <c r="F87" s="160"/>
      <c r="G87" s="160"/>
      <c r="H87" s="160"/>
      <c r="I87" s="160"/>
      <c r="J87" s="160"/>
      <c r="K87" s="160"/>
      <c r="L87" s="160"/>
      <c r="M87" s="160">
        <v>-2189</v>
      </c>
      <c r="N87" s="160">
        <v>-1435</v>
      </c>
      <c r="O87" s="160">
        <v>-1363</v>
      </c>
      <c r="P87" s="160">
        <v>-1883</v>
      </c>
      <c r="Q87" s="160">
        <v>-2099</v>
      </c>
      <c r="R87" s="160">
        <v>-1971</v>
      </c>
      <c r="S87" s="160">
        <v>-2081</v>
      </c>
      <c r="T87" s="160">
        <v>-1848</v>
      </c>
      <c r="U87" s="160">
        <v>-1865</v>
      </c>
      <c r="V87" s="160">
        <v>-2272</v>
      </c>
      <c r="W87" s="160">
        <v>-2008</v>
      </c>
      <c r="X87" s="160">
        <v>-1212</v>
      </c>
      <c r="Y87" s="160">
        <v>-1049</v>
      </c>
      <c r="Z87" s="160">
        <v>-1169</v>
      </c>
      <c r="AA87" s="160">
        <v>-1649</v>
      </c>
    </row>
    <row r="88" spans="2:27" s="149" customFormat="1" ht="11.5" customHeight="1">
      <c r="B88" s="158" t="s">
        <v>621</v>
      </c>
      <c r="C88" s="161" t="s">
        <v>613</v>
      </c>
      <c r="D88" s="158" t="s">
        <v>614</v>
      </c>
      <c r="E88" s="160"/>
      <c r="F88" s="160"/>
      <c r="G88" s="160"/>
      <c r="H88" s="160"/>
      <c r="I88" s="160"/>
      <c r="J88" s="160"/>
      <c r="K88" s="160"/>
      <c r="L88" s="160"/>
      <c r="M88" s="160">
        <v>-2936</v>
      </c>
      <c r="N88" s="160">
        <v>-4643</v>
      </c>
      <c r="O88" s="160">
        <v>-2212</v>
      </c>
      <c r="P88" s="160">
        <v>-799</v>
      </c>
      <c r="Q88" s="160">
        <v>1703</v>
      </c>
      <c r="R88" s="160">
        <v>328</v>
      </c>
      <c r="S88" s="160">
        <v>-1258</v>
      </c>
      <c r="T88" s="160">
        <v>-2537</v>
      </c>
      <c r="U88" s="160">
        <v>-2388</v>
      </c>
      <c r="V88" s="160">
        <v>-1823</v>
      </c>
      <c r="W88" s="160">
        <v>-3934</v>
      </c>
      <c r="X88" s="160">
        <v>-2589</v>
      </c>
      <c r="Y88" s="160">
        <v>-4154</v>
      </c>
      <c r="Z88" s="160">
        <v>-2107</v>
      </c>
      <c r="AA88" s="160">
        <v>-3165</v>
      </c>
    </row>
    <row r="89" spans="2:27" s="149" customFormat="1" ht="11.5" customHeight="1">
      <c r="B89" s="154" t="s">
        <v>621</v>
      </c>
      <c r="C89" s="157" t="s">
        <v>615</v>
      </c>
      <c r="D89" s="154" t="s">
        <v>616</v>
      </c>
      <c r="E89" s="156">
        <v>-283</v>
      </c>
      <c r="F89" s="156">
        <v>-265</v>
      </c>
      <c r="G89" s="156">
        <v>-244</v>
      </c>
      <c r="H89" s="156">
        <v>-246</v>
      </c>
      <c r="I89" s="156">
        <v>-229</v>
      </c>
      <c r="J89" s="156">
        <v>-229</v>
      </c>
      <c r="K89" s="156">
        <v>-277</v>
      </c>
      <c r="L89" s="156">
        <v>-324</v>
      </c>
      <c r="M89" s="156">
        <v>-308</v>
      </c>
      <c r="N89" s="156">
        <v>-243</v>
      </c>
      <c r="O89" s="156">
        <v>-257</v>
      </c>
      <c r="P89" s="156">
        <v>-186</v>
      </c>
      <c r="Q89" s="156">
        <v>-254</v>
      </c>
      <c r="R89" s="156">
        <v>-252</v>
      </c>
      <c r="S89" s="156">
        <v>-360</v>
      </c>
      <c r="T89" s="156">
        <v>-268</v>
      </c>
      <c r="U89" s="156">
        <v>-197</v>
      </c>
      <c r="V89" s="156">
        <v>-532</v>
      </c>
      <c r="W89" s="156">
        <v>-434</v>
      </c>
      <c r="X89" s="156">
        <v>-48</v>
      </c>
      <c r="Y89" s="156">
        <v>80</v>
      </c>
      <c r="Z89" s="156">
        <v>45</v>
      </c>
      <c r="AA89" s="156">
        <v>-83</v>
      </c>
    </row>
    <row r="90" spans="2:27" s="149" customFormat="1" ht="11.5" customHeight="1">
      <c r="B90" s="154" t="s">
        <v>621</v>
      </c>
      <c r="C90" s="157" t="s">
        <v>617</v>
      </c>
      <c r="D90" s="154" t="s">
        <v>618</v>
      </c>
      <c r="E90" s="156">
        <v>-458</v>
      </c>
      <c r="F90" s="156">
        <v>-1214</v>
      </c>
      <c r="G90" s="156">
        <v>-1253</v>
      </c>
      <c r="H90" s="156">
        <v>-61</v>
      </c>
      <c r="I90" s="156">
        <v>-277</v>
      </c>
      <c r="J90" s="156">
        <v>-329</v>
      </c>
      <c r="K90" s="156">
        <v>-425</v>
      </c>
      <c r="L90" s="156">
        <v>-545</v>
      </c>
      <c r="M90" s="156">
        <v>-453</v>
      </c>
      <c r="N90" s="156">
        <v>-399</v>
      </c>
      <c r="O90" s="156">
        <v>-719</v>
      </c>
      <c r="P90" s="156">
        <v>-821</v>
      </c>
      <c r="Q90" s="156">
        <v>-628</v>
      </c>
      <c r="R90" s="156">
        <v>-1017</v>
      </c>
      <c r="S90" s="156">
        <v>-992</v>
      </c>
      <c r="T90" s="156">
        <v>-600</v>
      </c>
      <c r="U90" s="156">
        <v>-1029</v>
      </c>
      <c r="V90" s="156">
        <v>-1341</v>
      </c>
      <c r="W90" s="156">
        <v>-1091</v>
      </c>
      <c r="X90" s="156">
        <v>-727</v>
      </c>
      <c r="Y90" s="156">
        <v>-505</v>
      </c>
      <c r="Z90" s="156">
        <v>-255</v>
      </c>
      <c r="AA90" s="156">
        <v>-180</v>
      </c>
    </row>
    <row r="91" spans="2:27" s="149" customFormat="1" ht="11.5" customHeight="1">
      <c r="B91" s="154" t="s">
        <v>621</v>
      </c>
      <c r="C91" s="157" t="s">
        <v>433</v>
      </c>
      <c r="D91" s="154" t="s">
        <v>619</v>
      </c>
      <c r="E91" s="156">
        <v>-2</v>
      </c>
      <c r="F91" s="156">
        <v>-13</v>
      </c>
      <c r="G91" s="156">
        <v>-20</v>
      </c>
      <c r="H91" s="156">
        <v>-13</v>
      </c>
      <c r="I91" s="156">
        <v>-16</v>
      </c>
      <c r="J91" s="156">
        <v>-5</v>
      </c>
      <c r="K91" s="156">
        <v>-28</v>
      </c>
      <c r="L91" s="156">
        <v>-52</v>
      </c>
      <c r="M91" s="156">
        <v>0</v>
      </c>
      <c r="N91" s="156">
        <v>0</v>
      </c>
      <c r="O91" s="156">
        <v>0</v>
      </c>
      <c r="P91" s="156">
        <v>0</v>
      </c>
      <c r="Q91" s="156">
        <v>0</v>
      </c>
      <c r="R91" s="156">
        <v>0</v>
      </c>
      <c r="S91" s="156">
        <v>0</v>
      </c>
      <c r="T91" s="156">
        <v>0</v>
      </c>
      <c r="U91" s="156">
        <v>0</v>
      </c>
      <c r="V91" s="156">
        <v>0</v>
      </c>
      <c r="W91" s="156">
        <v>0</v>
      </c>
      <c r="X91" s="156">
        <v>0</v>
      </c>
      <c r="Y91" s="156">
        <v>0</v>
      </c>
      <c r="Z91" s="156">
        <v>0</v>
      </c>
      <c r="AA91" s="156">
        <v>0</v>
      </c>
    </row>
  </sheetData>
  <mergeCells count="1">
    <mergeCell ref="B33:D33"/>
  </mergeCells>
  <phoneticPr fontId="1" type="noConversion"/>
  <hyperlinks>
    <hyperlink ref="A1" location="INDICE!A1" display="Torna all'indice" xr:uid="{00000000-0004-0000-1A00-000000000000}"/>
  </hyperlinks>
  <pageMargins left="0.7" right="0.7" top="0.75" bottom="0.75" header="0.3" footer="0.3"/>
  <pageSetup paperSize="9" orientation="portrait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S190"/>
  <sheetViews>
    <sheetView showGridLines="0" workbookViewId="0"/>
  </sheetViews>
  <sheetFormatPr baseColWidth="10" defaultColWidth="8.83203125" defaultRowHeight="13"/>
  <cols>
    <col min="1" max="1" width="5.33203125" style="90" customWidth="1"/>
    <col min="2" max="2" width="8.83203125" style="90" customWidth="1"/>
    <col min="3" max="4" width="14.6640625" style="90" customWidth="1"/>
    <col min="5" max="23" width="8.83203125" style="90" customWidth="1"/>
    <col min="24" max="16384" width="8.83203125" style="90"/>
  </cols>
  <sheetData>
    <row r="1" spans="1:43">
      <c r="A1" s="52" t="s">
        <v>986</v>
      </c>
    </row>
    <row r="3" spans="1:43">
      <c r="B3" s="91" t="s">
        <v>881</v>
      </c>
    </row>
    <row r="4" spans="1:43" s="122" customFormat="1" ht="29.5" customHeight="1">
      <c r="B4" s="122" t="s">
        <v>883</v>
      </c>
      <c r="G4" s="122" t="s">
        <v>888</v>
      </c>
      <c r="L4" s="106"/>
      <c r="M4" s="106"/>
      <c r="N4" s="106" t="s">
        <v>882</v>
      </c>
      <c r="P4" s="123"/>
    </row>
    <row r="5" spans="1:43" ht="28">
      <c r="B5" s="53"/>
      <c r="C5" s="124" t="s">
        <v>889</v>
      </c>
      <c r="D5" s="124" t="s">
        <v>671</v>
      </c>
      <c r="E5" s="125"/>
      <c r="F5" s="125"/>
      <c r="G5" s="124"/>
      <c r="H5" s="126" t="s">
        <v>884</v>
      </c>
      <c r="I5" s="126" t="s">
        <v>885</v>
      </c>
      <c r="J5" s="127" t="s">
        <v>667</v>
      </c>
      <c r="K5" s="127" t="s">
        <v>886</v>
      </c>
      <c r="L5" s="124" t="s">
        <v>887</v>
      </c>
      <c r="M5" s="124"/>
      <c r="N5" s="128"/>
      <c r="O5" s="128" t="s">
        <v>455</v>
      </c>
      <c r="P5" s="128" t="s">
        <v>456</v>
      </c>
      <c r="Q5" s="128" t="s">
        <v>457</v>
      </c>
      <c r="R5" s="128" t="s">
        <v>458</v>
      </c>
      <c r="S5" s="128" t="s">
        <v>459</v>
      </c>
      <c r="T5" s="128" t="s">
        <v>460</v>
      </c>
      <c r="U5" s="128" t="s">
        <v>390</v>
      </c>
      <c r="V5" s="128" t="s">
        <v>463</v>
      </c>
      <c r="W5" s="128" t="s">
        <v>465</v>
      </c>
      <c r="X5" s="128" t="s">
        <v>464</v>
      </c>
      <c r="Y5" s="128" t="s">
        <v>462</v>
      </c>
      <c r="Z5" s="128" t="s">
        <v>461</v>
      </c>
      <c r="AA5" s="128" t="s">
        <v>466</v>
      </c>
      <c r="AB5" s="128" t="s">
        <v>467</v>
      </c>
      <c r="AC5" s="128" t="s">
        <v>471</v>
      </c>
      <c r="AD5" s="128" t="s">
        <v>468</v>
      </c>
      <c r="AE5" s="128" t="s">
        <v>469</v>
      </c>
      <c r="AF5" s="128" t="s">
        <v>367</v>
      </c>
      <c r="AG5" s="90" t="s">
        <v>642</v>
      </c>
      <c r="AH5" s="90" t="s">
        <v>470</v>
      </c>
      <c r="AI5" s="128" t="s">
        <v>406</v>
      </c>
      <c r="AO5" s="129">
        <v>414.44200000000001</v>
      </c>
      <c r="AP5" s="129">
        <v>1626.5419999999999</v>
      </c>
      <c r="AQ5" s="129">
        <v>1137.9222500000001</v>
      </c>
    </row>
    <row r="6" spans="1:43">
      <c r="B6" s="53">
        <v>2002</v>
      </c>
      <c r="C6" s="130">
        <v>12.3</v>
      </c>
      <c r="D6" s="131">
        <v>10.4</v>
      </c>
      <c r="G6" s="53">
        <v>1995</v>
      </c>
      <c r="H6" s="132">
        <v>791</v>
      </c>
      <c r="I6" s="132">
        <v>484</v>
      </c>
      <c r="J6" s="133">
        <v>1929</v>
      </c>
      <c r="K6" s="133">
        <v>2110</v>
      </c>
      <c r="L6" s="90">
        <v>650</v>
      </c>
      <c r="N6" s="128">
        <v>2005</v>
      </c>
      <c r="O6" s="134">
        <v>9</v>
      </c>
      <c r="P6" s="134">
        <v>653</v>
      </c>
      <c r="Q6" s="134">
        <v>245</v>
      </c>
      <c r="R6" s="134">
        <v>9</v>
      </c>
      <c r="S6" s="134">
        <v>244</v>
      </c>
      <c r="T6" s="134">
        <v>157</v>
      </c>
      <c r="U6" s="134">
        <v>63</v>
      </c>
      <c r="V6" s="134">
        <v>4</v>
      </c>
      <c r="W6" s="134">
        <v>33</v>
      </c>
      <c r="X6" s="134">
        <v>64</v>
      </c>
      <c r="Y6" s="134">
        <v>70</v>
      </c>
      <c r="Z6" s="134">
        <v>4</v>
      </c>
      <c r="AA6" s="134">
        <v>119</v>
      </c>
      <c r="AB6" s="134">
        <v>94</v>
      </c>
      <c r="AC6" s="134">
        <v>89</v>
      </c>
      <c r="AD6" s="134">
        <v>46</v>
      </c>
      <c r="AE6" s="134">
        <v>56</v>
      </c>
      <c r="AF6" s="134">
        <v>101</v>
      </c>
      <c r="AG6" s="135">
        <v>115</v>
      </c>
      <c r="AH6" s="135">
        <v>762</v>
      </c>
      <c r="AI6" s="134">
        <v>948</v>
      </c>
      <c r="AO6" s="129">
        <v>234.91139000000001</v>
      </c>
      <c r="AP6" s="129">
        <v>1322.6017400000001</v>
      </c>
      <c r="AQ6" s="129">
        <v>1328.799</v>
      </c>
    </row>
    <row r="7" spans="1:43">
      <c r="B7" s="53">
        <v>2003</v>
      </c>
      <c r="C7" s="130">
        <v>17.2</v>
      </c>
      <c r="D7" s="131">
        <v>7.7</v>
      </c>
      <c r="G7" s="53">
        <v>1996</v>
      </c>
      <c r="H7" s="132">
        <v>884</v>
      </c>
      <c r="I7" s="132">
        <v>475</v>
      </c>
      <c r="J7" s="133">
        <v>2213</v>
      </c>
      <c r="K7" s="133">
        <v>1798</v>
      </c>
      <c r="L7" s="90">
        <v>850</v>
      </c>
      <c r="N7" s="128">
        <v>2006</v>
      </c>
      <c r="O7" s="134">
        <v>108</v>
      </c>
      <c r="P7" s="134">
        <v>793</v>
      </c>
      <c r="Q7" s="134">
        <v>520</v>
      </c>
      <c r="R7" s="134">
        <v>21</v>
      </c>
      <c r="S7" s="134">
        <v>295</v>
      </c>
      <c r="T7" s="134">
        <v>208</v>
      </c>
      <c r="U7" s="134">
        <v>102</v>
      </c>
      <c r="V7" s="134">
        <v>7</v>
      </c>
      <c r="W7" s="134">
        <v>31</v>
      </c>
      <c r="X7" s="134">
        <v>113</v>
      </c>
      <c r="Y7" s="134">
        <v>90</v>
      </c>
      <c r="Z7" s="134">
        <v>14</v>
      </c>
      <c r="AA7" s="134">
        <v>139</v>
      </c>
      <c r="AB7" s="134">
        <v>132</v>
      </c>
      <c r="AC7" s="134">
        <v>89</v>
      </c>
      <c r="AD7" s="134">
        <v>54</v>
      </c>
      <c r="AE7" s="134">
        <v>71</v>
      </c>
      <c r="AF7" s="134">
        <v>151</v>
      </c>
      <c r="AG7" s="135">
        <v>141</v>
      </c>
      <c r="AH7" s="135">
        <v>744</v>
      </c>
      <c r="AI7" s="134">
        <v>701</v>
      </c>
      <c r="AO7" s="129">
        <v>29.347770000000001</v>
      </c>
      <c r="AP7" s="129">
        <v>1438.1127899999999</v>
      </c>
      <c r="AQ7" s="129">
        <v>1194.2307699999999</v>
      </c>
    </row>
    <row r="8" spans="1:43">
      <c r="B8" s="53">
        <v>2004</v>
      </c>
      <c r="C8" s="130">
        <v>19.100000000000001</v>
      </c>
      <c r="D8" s="131">
        <v>2.6</v>
      </c>
      <c r="G8" s="53">
        <v>1997</v>
      </c>
      <c r="H8" s="132">
        <v>982</v>
      </c>
      <c r="I8" s="132">
        <v>603</v>
      </c>
      <c r="J8" s="133">
        <v>2176</v>
      </c>
      <c r="K8" s="133">
        <v>2041</v>
      </c>
      <c r="L8" s="90">
        <v>1000</v>
      </c>
      <c r="N8" s="128">
        <v>2007</v>
      </c>
      <c r="O8" s="134">
        <v>143</v>
      </c>
      <c r="P8" s="134">
        <v>790</v>
      </c>
      <c r="Q8" s="134">
        <v>728</v>
      </c>
      <c r="R8" s="134">
        <v>43</v>
      </c>
      <c r="S8" s="134">
        <v>339</v>
      </c>
      <c r="T8" s="134">
        <v>252</v>
      </c>
      <c r="U8" s="134">
        <v>103</v>
      </c>
      <c r="V8" s="134">
        <v>11</v>
      </c>
      <c r="W8" s="134">
        <v>48</v>
      </c>
      <c r="X8" s="134">
        <v>128</v>
      </c>
      <c r="Y8" s="134">
        <v>102</v>
      </c>
      <c r="Z8" s="134">
        <v>35</v>
      </c>
      <c r="AA8" s="134">
        <v>144</v>
      </c>
      <c r="AB8" s="134">
        <v>126</v>
      </c>
      <c r="AC8" s="134">
        <v>69</v>
      </c>
      <c r="AD8" s="134">
        <v>55</v>
      </c>
      <c r="AE8" s="134">
        <v>101</v>
      </c>
      <c r="AF8" s="134">
        <v>153</v>
      </c>
      <c r="AG8" s="135">
        <v>170</v>
      </c>
      <c r="AH8" s="135">
        <v>811</v>
      </c>
      <c r="AI8" s="134">
        <v>1688</v>
      </c>
      <c r="AO8" s="129">
        <v>46.67004</v>
      </c>
      <c r="AP8" s="129">
        <v>1406.41956</v>
      </c>
      <c r="AQ8" s="129">
        <v>1174.0773799999999</v>
      </c>
    </row>
    <row r="9" spans="1:43">
      <c r="B9" s="53">
        <v>2005</v>
      </c>
      <c r="C9" s="130">
        <v>28.7</v>
      </c>
      <c r="D9" s="131">
        <v>-4.7</v>
      </c>
      <c r="G9" s="53">
        <v>1998</v>
      </c>
      <c r="H9" s="132">
        <v>1136</v>
      </c>
      <c r="I9" s="132">
        <v>553</v>
      </c>
      <c r="J9" s="133">
        <v>2311</v>
      </c>
      <c r="K9" s="133">
        <v>1959</v>
      </c>
      <c r="L9" s="90">
        <v>1050</v>
      </c>
      <c r="N9" s="128">
        <v>2008</v>
      </c>
      <c r="O9" s="134">
        <v>180</v>
      </c>
      <c r="P9" s="134">
        <v>768</v>
      </c>
      <c r="Q9" s="134">
        <v>923</v>
      </c>
      <c r="R9" s="134">
        <v>64</v>
      </c>
      <c r="S9" s="134">
        <v>333</v>
      </c>
      <c r="T9" s="134">
        <v>263</v>
      </c>
      <c r="U9" s="134">
        <v>140</v>
      </c>
      <c r="V9" s="134">
        <v>29</v>
      </c>
      <c r="W9" s="134">
        <v>60</v>
      </c>
      <c r="X9" s="134">
        <v>159</v>
      </c>
      <c r="Y9" s="134">
        <v>110</v>
      </c>
      <c r="Z9" s="134">
        <v>70</v>
      </c>
      <c r="AA9" s="134">
        <v>143</v>
      </c>
      <c r="AB9" s="134">
        <v>135</v>
      </c>
      <c r="AC9" s="134">
        <v>85</v>
      </c>
      <c r="AD9" s="134">
        <v>54</v>
      </c>
      <c r="AE9" s="134">
        <v>97</v>
      </c>
      <c r="AF9" s="134">
        <v>161</v>
      </c>
      <c r="AG9" s="135">
        <v>170</v>
      </c>
      <c r="AH9" s="135">
        <v>886</v>
      </c>
      <c r="AI9" s="134">
        <v>1541</v>
      </c>
      <c r="AO9" s="129">
        <v>21.423770000000001</v>
      </c>
      <c r="AP9" s="129">
        <v>1763.0630000000001</v>
      </c>
      <c r="AQ9" s="129">
        <v>1630.1608200000001</v>
      </c>
    </row>
    <row r="10" spans="1:43">
      <c r="B10" s="53">
        <v>2006</v>
      </c>
      <c r="C10" s="130">
        <v>35.299999999999997</v>
      </c>
      <c r="D10" s="131">
        <v>-8.6</v>
      </c>
      <c r="G10" s="53">
        <v>1999</v>
      </c>
      <c r="H10" s="132">
        <v>1282</v>
      </c>
      <c r="I10" s="132">
        <v>668</v>
      </c>
      <c r="J10" s="133">
        <v>2913</v>
      </c>
      <c r="K10" s="133">
        <v>2431</v>
      </c>
      <c r="L10" s="90">
        <v>1150</v>
      </c>
      <c r="N10" s="128">
        <v>2009</v>
      </c>
      <c r="O10" s="134">
        <v>228</v>
      </c>
      <c r="P10" s="134">
        <v>824</v>
      </c>
      <c r="Q10" s="134">
        <v>801</v>
      </c>
      <c r="R10" s="134">
        <v>76</v>
      </c>
      <c r="S10" s="134">
        <v>279</v>
      </c>
      <c r="T10" s="134">
        <v>235</v>
      </c>
      <c r="U10" s="134">
        <v>133</v>
      </c>
      <c r="V10" s="134">
        <v>45</v>
      </c>
      <c r="W10" s="134">
        <v>66</v>
      </c>
      <c r="X10" s="134">
        <v>192</v>
      </c>
      <c r="Y10" s="134">
        <v>123</v>
      </c>
      <c r="Z10" s="134">
        <v>96</v>
      </c>
      <c r="AA10" s="134">
        <v>134</v>
      </c>
      <c r="AB10" s="134">
        <v>149</v>
      </c>
      <c r="AC10" s="134">
        <v>101</v>
      </c>
      <c r="AD10" s="134">
        <v>53</v>
      </c>
      <c r="AE10" s="134">
        <v>87</v>
      </c>
      <c r="AF10" s="134">
        <v>176</v>
      </c>
      <c r="AG10" s="135">
        <v>167</v>
      </c>
      <c r="AH10" s="135">
        <v>803</v>
      </c>
      <c r="AI10" s="134">
        <v>1971</v>
      </c>
      <c r="AO10" s="129">
        <v>-225.55913000000001</v>
      </c>
      <c r="AP10" s="129">
        <v>1423.0708099999999</v>
      </c>
      <c r="AQ10" s="129">
        <v>1974.17607</v>
      </c>
    </row>
    <row r="11" spans="1:43">
      <c r="B11" s="53">
        <v>2007</v>
      </c>
      <c r="C11" s="130">
        <v>45.5</v>
      </c>
      <c r="D11" s="131">
        <v>0.4</v>
      </c>
      <c r="G11" s="53">
        <v>2000</v>
      </c>
      <c r="H11" s="132">
        <v>1432</v>
      </c>
      <c r="I11" s="132">
        <v>763</v>
      </c>
      <c r="J11" s="133">
        <v>3407</v>
      </c>
      <c r="K11" s="133">
        <v>2186</v>
      </c>
      <c r="L11" s="90">
        <v>1300</v>
      </c>
      <c r="N11" s="128">
        <v>2010</v>
      </c>
      <c r="O11" s="134">
        <v>221</v>
      </c>
      <c r="P11" s="134">
        <v>869</v>
      </c>
      <c r="Q11" s="134">
        <v>743</v>
      </c>
      <c r="R11" s="134">
        <v>82</v>
      </c>
      <c r="S11" s="134">
        <v>284</v>
      </c>
      <c r="T11" s="134">
        <v>239</v>
      </c>
      <c r="U11" s="134">
        <v>133</v>
      </c>
      <c r="V11" s="134">
        <v>58</v>
      </c>
      <c r="W11" s="134">
        <v>58</v>
      </c>
      <c r="X11" s="134">
        <v>191</v>
      </c>
      <c r="Y11" s="134">
        <v>149</v>
      </c>
      <c r="Z11" s="134">
        <v>79</v>
      </c>
      <c r="AA11" s="134">
        <v>137</v>
      </c>
      <c r="AB11" s="134">
        <v>150</v>
      </c>
      <c r="AC11" s="134">
        <v>111</v>
      </c>
      <c r="AD11" s="134">
        <v>78</v>
      </c>
      <c r="AE11" s="134">
        <v>79</v>
      </c>
      <c r="AF11" s="134">
        <v>143</v>
      </c>
      <c r="AG11" s="135">
        <v>164</v>
      </c>
      <c r="AH11" s="135">
        <v>786</v>
      </c>
      <c r="AI11" s="134">
        <v>1816</v>
      </c>
      <c r="AO11" s="129">
        <v>117.53207</v>
      </c>
      <c r="AP11" s="129">
        <v>1974.4240500000001</v>
      </c>
      <c r="AQ11" s="129">
        <v>2128.5990000000002</v>
      </c>
    </row>
    <row r="12" spans="1:43">
      <c r="B12" s="53">
        <v>2008</v>
      </c>
      <c r="C12" s="130">
        <v>53.7</v>
      </c>
      <c r="D12" s="131">
        <v>-7.4</v>
      </c>
      <c r="G12" s="53">
        <v>2001</v>
      </c>
      <c r="H12" s="132">
        <v>1695</v>
      </c>
      <c r="I12" s="132">
        <v>731</v>
      </c>
      <c r="J12" s="133">
        <v>3823</v>
      </c>
      <c r="K12" s="133">
        <v>2706</v>
      </c>
      <c r="L12" s="90">
        <v>1350</v>
      </c>
      <c r="N12" s="128">
        <v>2011</v>
      </c>
      <c r="O12" s="134">
        <v>290</v>
      </c>
      <c r="P12" s="134">
        <v>895</v>
      </c>
      <c r="Q12" s="134">
        <v>602</v>
      </c>
      <c r="R12" s="134">
        <v>94</v>
      </c>
      <c r="S12" s="134">
        <v>300</v>
      </c>
      <c r="T12" s="134">
        <v>245</v>
      </c>
      <c r="U12" s="134">
        <v>206</v>
      </c>
      <c r="V12" s="134">
        <v>70</v>
      </c>
      <c r="W12" s="134">
        <v>62</v>
      </c>
      <c r="X12" s="134">
        <v>194</v>
      </c>
      <c r="Y12" s="134">
        <v>166</v>
      </c>
      <c r="Z12" s="134">
        <v>78</v>
      </c>
      <c r="AA12" s="134">
        <v>131</v>
      </c>
      <c r="AB12" s="134">
        <v>155</v>
      </c>
      <c r="AC12" s="134">
        <v>113</v>
      </c>
      <c r="AD12" s="134">
        <v>92</v>
      </c>
      <c r="AE12" s="134">
        <v>67</v>
      </c>
      <c r="AF12" s="134">
        <v>183</v>
      </c>
      <c r="AG12" s="135">
        <v>174</v>
      </c>
      <c r="AH12" s="135">
        <v>740</v>
      </c>
      <c r="AI12" s="134">
        <v>2537</v>
      </c>
      <c r="AO12" s="129">
        <v>330.78615000000002</v>
      </c>
      <c r="AP12" s="129">
        <v>1970.2603799999999</v>
      </c>
      <c r="AQ12" s="129">
        <v>1748.9936</v>
      </c>
    </row>
    <row r="13" spans="1:43">
      <c r="B13" s="53">
        <v>2009</v>
      </c>
      <c r="C13" s="130">
        <v>59.4</v>
      </c>
      <c r="D13" s="131">
        <v>-9.6999999999999993</v>
      </c>
      <c r="E13" s="136"/>
      <c r="F13" s="131"/>
      <c r="G13" s="53">
        <v>2002</v>
      </c>
      <c r="H13" s="132">
        <v>1981</v>
      </c>
      <c r="I13" s="132">
        <v>635</v>
      </c>
      <c r="J13" s="133">
        <v>3730</v>
      </c>
      <c r="K13" s="133">
        <v>2605</v>
      </c>
      <c r="L13" s="90">
        <v>1412</v>
      </c>
      <c r="N13" s="128">
        <v>2012</v>
      </c>
      <c r="O13" s="134">
        <v>228</v>
      </c>
      <c r="P13" s="134">
        <v>811</v>
      </c>
      <c r="Q13" s="134">
        <v>367</v>
      </c>
      <c r="R13" s="134">
        <v>81</v>
      </c>
      <c r="S13" s="134">
        <v>243</v>
      </c>
      <c r="T13" s="134">
        <v>216</v>
      </c>
      <c r="U13" s="134">
        <v>198</v>
      </c>
      <c r="V13" s="134">
        <v>74</v>
      </c>
      <c r="W13" s="134">
        <v>48</v>
      </c>
      <c r="X13" s="134">
        <v>188</v>
      </c>
      <c r="Y13" s="134">
        <v>153</v>
      </c>
      <c r="Z13" s="134">
        <v>97</v>
      </c>
      <c r="AA13" s="134">
        <v>116</v>
      </c>
      <c r="AB13" s="134">
        <v>137</v>
      </c>
      <c r="AC13" s="134">
        <v>104</v>
      </c>
      <c r="AD13" s="134">
        <v>75</v>
      </c>
      <c r="AE13" s="134">
        <v>52</v>
      </c>
      <c r="AF13" s="134">
        <v>136</v>
      </c>
      <c r="AG13" s="135">
        <v>164</v>
      </c>
      <c r="AH13" s="135">
        <v>663</v>
      </c>
      <c r="AI13" s="134">
        <v>2674</v>
      </c>
      <c r="AO13" s="129">
        <v>451.19299999999998</v>
      </c>
      <c r="AP13" s="129">
        <v>2441.4445700000001</v>
      </c>
      <c r="AQ13" s="129">
        <v>1966.8529900000001</v>
      </c>
    </row>
    <row r="14" spans="1:43">
      <c r="B14" s="53">
        <v>2010</v>
      </c>
      <c r="C14" s="130">
        <v>65.900000000000006</v>
      </c>
      <c r="D14" s="131">
        <v>-11.4</v>
      </c>
      <c r="E14" s="136"/>
      <c r="F14" s="131"/>
      <c r="G14" s="53">
        <v>2003</v>
      </c>
      <c r="H14" s="132">
        <v>2281</v>
      </c>
      <c r="I14" s="132">
        <v>527</v>
      </c>
      <c r="J14" s="133">
        <v>4248</v>
      </c>
      <c r="K14" s="133">
        <v>2968</v>
      </c>
      <c r="L14" s="90">
        <v>1689</v>
      </c>
      <c r="N14" s="128">
        <v>2013</v>
      </c>
      <c r="O14" s="134">
        <v>346</v>
      </c>
      <c r="P14" s="134">
        <v>861</v>
      </c>
      <c r="Q14" s="134">
        <v>340</v>
      </c>
      <c r="R14" s="134">
        <v>106</v>
      </c>
      <c r="S14" s="134">
        <v>241</v>
      </c>
      <c r="T14" s="134">
        <v>232</v>
      </c>
      <c r="U14" s="134">
        <v>243</v>
      </c>
      <c r="V14" s="134">
        <v>73</v>
      </c>
      <c r="W14" s="134">
        <v>49</v>
      </c>
      <c r="X14" s="134">
        <v>186</v>
      </c>
      <c r="Y14" s="134">
        <v>156</v>
      </c>
      <c r="Z14" s="134">
        <v>156</v>
      </c>
      <c r="AA14" s="134">
        <v>121</v>
      </c>
      <c r="AB14" s="134">
        <v>130</v>
      </c>
      <c r="AC14" s="134">
        <v>106</v>
      </c>
      <c r="AD14" s="134">
        <v>76</v>
      </c>
      <c r="AE14" s="134">
        <v>49</v>
      </c>
      <c r="AF14" s="134">
        <v>115</v>
      </c>
      <c r="AG14" s="135">
        <v>182</v>
      </c>
      <c r="AH14" s="135">
        <v>674</v>
      </c>
      <c r="AI14" s="134">
        <v>1098</v>
      </c>
      <c r="AO14" s="129">
        <v>765.57114000000001</v>
      </c>
      <c r="AP14" s="129">
        <v>2267.0446400000001</v>
      </c>
      <c r="AQ14" s="129">
        <v>2026.9075399999999</v>
      </c>
    </row>
    <row r="15" spans="1:43">
      <c r="B15" s="53">
        <v>2011</v>
      </c>
      <c r="C15" s="130">
        <v>56.1</v>
      </c>
      <c r="D15" s="131">
        <v>-18.600000000000001</v>
      </c>
      <c r="E15" s="136"/>
      <c r="F15" s="131"/>
      <c r="G15" s="53">
        <v>2004</v>
      </c>
      <c r="H15" s="132">
        <v>2710</v>
      </c>
      <c r="I15" s="132">
        <v>477</v>
      </c>
      <c r="J15" s="133">
        <v>4737</v>
      </c>
      <c r="K15" s="133">
        <v>2744</v>
      </c>
      <c r="L15" s="90">
        <v>2081</v>
      </c>
      <c r="N15" s="128">
        <v>2014</v>
      </c>
      <c r="O15" s="134">
        <v>361</v>
      </c>
      <c r="P15" s="134">
        <v>876</v>
      </c>
      <c r="Q15" s="134">
        <v>324</v>
      </c>
      <c r="R15" s="134">
        <v>125</v>
      </c>
      <c r="S15" s="134">
        <v>250</v>
      </c>
      <c r="T15" s="134">
        <v>245</v>
      </c>
      <c r="U15" s="134">
        <v>226</v>
      </c>
      <c r="V15" s="134">
        <v>76</v>
      </c>
      <c r="W15" s="134">
        <v>52</v>
      </c>
      <c r="X15" s="134">
        <v>193</v>
      </c>
      <c r="Y15" s="134">
        <v>144</v>
      </c>
      <c r="Z15" s="134">
        <v>173</v>
      </c>
      <c r="AA15" s="134">
        <v>127</v>
      </c>
      <c r="AB15" s="134">
        <v>127</v>
      </c>
      <c r="AC15" s="134">
        <v>106</v>
      </c>
      <c r="AD15" s="134">
        <v>86</v>
      </c>
      <c r="AE15" s="134">
        <v>52</v>
      </c>
      <c r="AF15" s="134">
        <v>107</v>
      </c>
      <c r="AG15" s="135">
        <v>197</v>
      </c>
      <c r="AH15" s="135">
        <v>661</v>
      </c>
      <c r="AI15" s="134">
        <v>819</v>
      </c>
      <c r="AJ15" s="126"/>
      <c r="AK15" s="137"/>
      <c r="AO15" s="129">
        <v>1011.4656</v>
      </c>
      <c r="AP15" s="129">
        <v>3011.0862900000002</v>
      </c>
      <c r="AQ15" s="129">
        <v>1885.3950299999999</v>
      </c>
    </row>
    <row r="16" spans="1:43">
      <c r="B16" s="53">
        <v>2012</v>
      </c>
      <c r="C16" s="130">
        <v>65.400000000000006</v>
      </c>
      <c r="D16" s="131">
        <v>-38.5</v>
      </c>
      <c r="E16" s="136"/>
      <c r="F16" s="131"/>
      <c r="G16" s="53">
        <v>2005</v>
      </c>
      <c r="H16" s="132">
        <v>3901</v>
      </c>
      <c r="I16" s="132">
        <v>492</v>
      </c>
      <c r="J16" s="133">
        <v>5786</v>
      </c>
      <c r="K16" s="133">
        <v>3503</v>
      </c>
      <c r="L16" s="90">
        <v>2384</v>
      </c>
      <c r="N16" s="128">
        <v>2015</v>
      </c>
      <c r="O16" s="134">
        <v>435</v>
      </c>
      <c r="P16" s="134">
        <v>848</v>
      </c>
      <c r="Q16" s="134">
        <v>355</v>
      </c>
      <c r="R16" s="134">
        <v>167</v>
      </c>
      <c r="S16" s="134">
        <v>263</v>
      </c>
      <c r="T16" s="134">
        <v>262</v>
      </c>
      <c r="U16" s="134">
        <v>248</v>
      </c>
      <c r="V16" s="134">
        <v>81</v>
      </c>
      <c r="W16" s="134">
        <v>46</v>
      </c>
      <c r="X16" s="134">
        <v>205</v>
      </c>
      <c r="Y16" s="134">
        <v>124</v>
      </c>
      <c r="Z16" s="134">
        <v>176</v>
      </c>
      <c r="AA16" s="134">
        <v>129</v>
      </c>
      <c r="AB16" s="134">
        <v>137</v>
      </c>
      <c r="AC16" s="134">
        <v>108</v>
      </c>
      <c r="AD16" s="134">
        <v>89</v>
      </c>
      <c r="AE16" s="134">
        <v>53</v>
      </c>
      <c r="AF16" s="134">
        <v>112</v>
      </c>
      <c r="AG16" s="135">
        <v>226</v>
      </c>
      <c r="AH16" s="135">
        <v>630</v>
      </c>
      <c r="AI16" s="134">
        <v>557</v>
      </c>
      <c r="AJ16" s="138"/>
      <c r="AK16" s="138"/>
      <c r="AO16" s="129">
        <v>1170.33321</v>
      </c>
      <c r="AP16" s="129">
        <v>2735.7277600000002</v>
      </c>
      <c r="AQ16" s="129">
        <v>1507.2028</v>
      </c>
    </row>
    <row r="17" spans="2:43">
      <c r="B17" s="53">
        <v>2013</v>
      </c>
      <c r="C17" s="130">
        <v>100.7</v>
      </c>
      <c r="D17" s="131">
        <v>-53.7</v>
      </c>
      <c r="E17" s="136"/>
      <c r="F17" s="131"/>
      <c r="G17" s="53">
        <v>2006</v>
      </c>
      <c r="H17" s="132">
        <v>4529</v>
      </c>
      <c r="I17" s="132">
        <v>523</v>
      </c>
      <c r="J17" s="133">
        <v>6036</v>
      </c>
      <c r="K17" s="133">
        <v>3259</v>
      </c>
      <c r="L17" s="90">
        <v>2595</v>
      </c>
      <c r="N17" s="128">
        <v>2016</v>
      </c>
      <c r="O17" s="134">
        <v>486</v>
      </c>
      <c r="P17" s="134">
        <v>777</v>
      </c>
      <c r="Q17" s="134">
        <v>335</v>
      </c>
      <c r="R17" s="134">
        <v>200</v>
      </c>
      <c r="S17" s="134">
        <v>270</v>
      </c>
      <c r="T17" s="134">
        <v>279</v>
      </c>
      <c r="U17" s="134">
        <v>275</v>
      </c>
      <c r="V17" s="134">
        <v>94</v>
      </c>
      <c r="W17" s="134">
        <v>35</v>
      </c>
      <c r="X17" s="134">
        <v>201</v>
      </c>
      <c r="Y17" s="134">
        <v>143</v>
      </c>
      <c r="Z17" s="134">
        <v>245</v>
      </c>
      <c r="AA17" s="134">
        <v>124</v>
      </c>
      <c r="AB17" s="134">
        <v>131</v>
      </c>
      <c r="AC17" s="134">
        <v>105</v>
      </c>
      <c r="AD17" s="134">
        <v>77</v>
      </c>
      <c r="AE17" s="134">
        <v>51</v>
      </c>
      <c r="AF17" s="134">
        <v>106</v>
      </c>
      <c r="AG17" s="135">
        <v>281</v>
      </c>
      <c r="AH17" s="135">
        <v>614</v>
      </c>
      <c r="AI17" s="134">
        <v>237</v>
      </c>
      <c r="AJ17" s="138"/>
      <c r="AK17" s="138"/>
      <c r="AO17" s="129">
        <v>1256.71</v>
      </c>
      <c r="AP17" s="129">
        <v>3347.11</v>
      </c>
      <c r="AQ17" s="129">
        <v>1704.0867000000001</v>
      </c>
    </row>
    <row r="18" spans="2:43">
      <c r="B18" s="53">
        <v>2014</v>
      </c>
      <c r="C18" s="130">
        <v>129.9</v>
      </c>
      <c r="D18" s="131">
        <v>-59.6</v>
      </c>
      <c r="E18" s="136"/>
      <c r="F18" s="131"/>
      <c r="G18" s="53">
        <v>2007</v>
      </c>
      <c r="H18" s="132">
        <v>6044</v>
      </c>
      <c r="I18" s="132">
        <v>563</v>
      </c>
      <c r="J18" s="133">
        <v>7748</v>
      </c>
      <c r="K18" s="133">
        <v>3910</v>
      </c>
      <c r="L18" s="90">
        <v>2922</v>
      </c>
      <c r="N18" s="128">
        <v>2017</v>
      </c>
      <c r="O18" s="134">
        <v>533</v>
      </c>
      <c r="P18" s="134">
        <v>708</v>
      </c>
      <c r="Q18" s="134">
        <v>326</v>
      </c>
      <c r="R18" s="134">
        <v>232</v>
      </c>
      <c r="S18" s="134">
        <v>277</v>
      </c>
      <c r="T18" s="134">
        <v>309</v>
      </c>
      <c r="U18" s="134">
        <v>293</v>
      </c>
      <c r="V18" s="134">
        <v>110</v>
      </c>
      <c r="W18" s="134">
        <v>23</v>
      </c>
      <c r="X18" s="134">
        <v>185</v>
      </c>
      <c r="Y18" s="134">
        <v>154</v>
      </c>
      <c r="Z18" s="134">
        <v>280</v>
      </c>
      <c r="AA18" s="134">
        <v>128</v>
      </c>
      <c r="AB18" s="134">
        <v>120</v>
      </c>
      <c r="AC18" s="134">
        <v>94</v>
      </c>
      <c r="AD18" s="134">
        <v>86</v>
      </c>
      <c r="AE18" s="134">
        <v>51</v>
      </c>
      <c r="AF18" s="134">
        <v>94</v>
      </c>
      <c r="AG18" s="135">
        <v>330</v>
      </c>
      <c r="AH18" s="135">
        <v>610</v>
      </c>
      <c r="AI18" s="134">
        <v>136</v>
      </c>
      <c r="AJ18" s="138"/>
      <c r="AK18" s="138"/>
      <c r="AO18" s="129">
        <v>505.55020999999999</v>
      </c>
      <c r="AP18" s="129">
        <v>3359.5050000000001</v>
      </c>
      <c r="AQ18" s="129">
        <v>2077.4031199999999</v>
      </c>
    </row>
    <row r="19" spans="2:43">
      <c r="B19" s="53">
        <v>2015</v>
      </c>
      <c r="C19" s="130">
        <v>178</v>
      </c>
      <c r="D19" s="131">
        <v>-72.2</v>
      </c>
      <c r="E19" s="136"/>
      <c r="F19" s="131"/>
      <c r="G19" s="53">
        <v>2008</v>
      </c>
      <c r="H19" s="132">
        <v>6377</v>
      </c>
      <c r="I19" s="132">
        <v>426</v>
      </c>
      <c r="J19" s="133">
        <v>8454</v>
      </c>
      <c r="K19" s="133">
        <v>3786</v>
      </c>
      <c r="L19" s="90">
        <v>3355</v>
      </c>
      <c r="N19" s="128">
        <v>2018</v>
      </c>
      <c r="O19" s="134">
        <v>706</v>
      </c>
      <c r="P19" s="134">
        <v>681</v>
      </c>
      <c r="Q19" s="134">
        <v>439</v>
      </c>
      <c r="R19" s="134">
        <v>354</v>
      </c>
      <c r="S19" s="134">
        <v>319</v>
      </c>
      <c r="T19" s="134">
        <v>358</v>
      </c>
      <c r="U19" s="134">
        <v>322</v>
      </c>
      <c r="V19" s="134">
        <v>144</v>
      </c>
      <c r="W19" s="134">
        <v>74</v>
      </c>
      <c r="X19" s="134">
        <v>212</v>
      </c>
      <c r="Y19" s="134">
        <v>160</v>
      </c>
      <c r="Z19" s="134">
        <v>306</v>
      </c>
      <c r="AA19" s="134">
        <v>137</v>
      </c>
      <c r="AB19" s="134">
        <v>142</v>
      </c>
      <c r="AC19" s="134">
        <v>118</v>
      </c>
      <c r="AD19" s="134">
        <v>101</v>
      </c>
      <c r="AE19" s="134">
        <v>56</v>
      </c>
      <c r="AF19" s="134">
        <v>100</v>
      </c>
      <c r="AG19" s="135">
        <v>408</v>
      </c>
      <c r="AH19" s="135">
        <v>649</v>
      </c>
      <c r="AI19" s="134">
        <v>21</v>
      </c>
      <c r="AJ19" s="138"/>
      <c r="AK19" s="138"/>
      <c r="AO19" s="129">
        <v>898.64111000000003</v>
      </c>
      <c r="AP19" s="129">
        <v>2552.4864600000001</v>
      </c>
      <c r="AQ19" s="129">
        <v>2143.0536499999998</v>
      </c>
    </row>
    <row r="20" spans="2:43">
      <c r="B20" s="53">
        <v>2016</v>
      </c>
      <c r="C20" s="130">
        <v>201.6</v>
      </c>
      <c r="D20" s="131">
        <v>-76.599999999999994</v>
      </c>
      <c r="E20" s="136"/>
      <c r="F20" s="131"/>
      <c r="G20" s="53">
        <v>2009</v>
      </c>
      <c r="H20" s="132">
        <v>6748</v>
      </c>
      <c r="I20" s="132">
        <v>413</v>
      </c>
      <c r="J20" s="133">
        <v>8891</v>
      </c>
      <c r="K20" s="133">
        <v>2965</v>
      </c>
      <c r="L20" s="90">
        <v>3698</v>
      </c>
      <c r="N20" s="128">
        <v>2019</v>
      </c>
      <c r="O20" s="134">
        <v>813</v>
      </c>
      <c r="P20" s="134">
        <v>614</v>
      </c>
      <c r="Q20" s="134">
        <v>413</v>
      </c>
      <c r="R20" s="134">
        <v>408</v>
      </c>
      <c r="S20" s="134">
        <v>328</v>
      </c>
      <c r="T20" s="134">
        <v>376</v>
      </c>
      <c r="U20" s="134">
        <v>312</v>
      </c>
      <c r="V20" s="134">
        <v>196</v>
      </c>
      <c r="W20" s="134">
        <v>106</v>
      </c>
      <c r="X20" s="134">
        <v>219</v>
      </c>
      <c r="Y20" s="134">
        <v>174</v>
      </c>
      <c r="Z20" s="134">
        <v>266</v>
      </c>
      <c r="AA20" s="134">
        <v>137</v>
      </c>
      <c r="AB20" s="134">
        <v>147</v>
      </c>
      <c r="AC20" s="134">
        <v>115</v>
      </c>
      <c r="AD20" s="134">
        <v>108</v>
      </c>
      <c r="AE20" s="134">
        <v>62</v>
      </c>
      <c r="AF20" s="134">
        <v>87</v>
      </c>
      <c r="AG20" s="135">
        <v>447</v>
      </c>
      <c r="AH20" s="135">
        <v>670</v>
      </c>
      <c r="AI20" s="134">
        <v>11</v>
      </c>
      <c r="AJ20" s="138"/>
      <c r="AK20" s="138"/>
      <c r="AO20" s="129">
        <v>1875.50631</v>
      </c>
      <c r="AP20" s="129">
        <v>3252.83518</v>
      </c>
      <c r="AQ20" s="129">
        <v>1952.0935300000001</v>
      </c>
    </row>
    <row r="21" spans="2:43">
      <c r="B21" s="53">
        <v>2017</v>
      </c>
      <c r="C21" s="130">
        <v>146.6</v>
      </c>
      <c r="D21" s="131">
        <v>-72.2</v>
      </c>
      <c r="E21" s="136"/>
      <c r="F21" s="131"/>
      <c r="G21" s="53">
        <v>2010</v>
      </c>
      <c r="H21" s="132">
        <v>6572</v>
      </c>
      <c r="I21" s="132">
        <v>435</v>
      </c>
      <c r="J21" s="133">
        <v>8524</v>
      </c>
      <c r="K21" s="133">
        <v>3688</v>
      </c>
      <c r="L21" s="90">
        <v>3969</v>
      </c>
      <c r="N21" s="128">
        <v>2020</v>
      </c>
      <c r="O21" s="134">
        <v>707</v>
      </c>
      <c r="P21" s="134">
        <v>604</v>
      </c>
      <c r="Q21" s="134">
        <v>449</v>
      </c>
      <c r="R21" s="134">
        <v>437</v>
      </c>
      <c r="S21" s="134">
        <v>429</v>
      </c>
      <c r="T21" s="134">
        <v>412</v>
      </c>
      <c r="U21" s="134">
        <v>382</v>
      </c>
      <c r="V21" s="134">
        <v>258</v>
      </c>
      <c r="W21" s="134">
        <v>231</v>
      </c>
      <c r="X21" s="134">
        <v>241</v>
      </c>
      <c r="Y21" s="134">
        <v>298</v>
      </c>
      <c r="Z21" s="134">
        <v>350</v>
      </c>
      <c r="AA21" s="134">
        <v>171</v>
      </c>
      <c r="AB21" s="134">
        <v>155</v>
      </c>
      <c r="AC21" s="134">
        <v>132</v>
      </c>
      <c r="AD21" s="134">
        <v>152</v>
      </c>
      <c r="AE21" s="134">
        <v>80</v>
      </c>
      <c r="AF21" s="134">
        <v>79</v>
      </c>
      <c r="AG21" s="135">
        <v>508</v>
      </c>
      <c r="AH21" s="135">
        <v>671</v>
      </c>
      <c r="AI21" s="134">
        <v>10</v>
      </c>
      <c r="AJ21" s="138"/>
      <c r="AK21" s="138"/>
      <c r="AO21" s="129">
        <v>2288.29052</v>
      </c>
      <c r="AP21" s="129">
        <v>3726.29169</v>
      </c>
      <c r="AQ21" s="129">
        <v>1882.0936300000001</v>
      </c>
    </row>
    <row r="22" spans="2:43">
      <c r="B22" s="53">
        <v>2018</v>
      </c>
      <c r="C22" s="130">
        <v>112.5</v>
      </c>
      <c r="D22" s="131">
        <v>-69.900000000000006</v>
      </c>
      <c r="E22" s="136"/>
      <c r="F22" s="131"/>
      <c r="G22" s="53">
        <v>2011</v>
      </c>
      <c r="H22" s="132">
        <v>7395</v>
      </c>
      <c r="I22" s="132">
        <v>478</v>
      </c>
      <c r="J22" s="133">
        <v>9277</v>
      </c>
      <c r="K22" s="133">
        <v>4205</v>
      </c>
      <c r="L22" s="90">
        <v>4210</v>
      </c>
      <c r="N22" s="128">
        <v>2021</v>
      </c>
      <c r="O22" s="134">
        <v>873</v>
      </c>
      <c r="P22" s="134">
        <v>564</v>
      </c>
      <c r="Q22" s="134">
        <v>591</v>
      </c>
      <c r="R22" s="134">
        <v>597</v>
      </c>
      <c r="S22" s="134">
        <v>548</v>
      </c>
      <c r="T22" s="134">
        <v>493</v>
      </c>
      <c r="U22" s="134">
        <v>405</v>
      </c>
      <c r="V22" s="134">
        <v>319</v>
      </c>
      <c r="W22" s="134">
        <v>211</v>
      </c>
      <c r="X22" s="134">
        <v>276</v>
      </c>
      <c r="Y22" s="134">
        <v>280</v>
      </c>
      <c r="Z22" s="134">
        <v>317</v>
      </c>
      <c r="AA22" s="134">
        <v>190</v>
      </c>
      <c r="AB22" s="134">
        <v>177</v>
      </c>
      <c r="AC22" s="134">
        <v>154</v>
      </c>
      <c r="AD22" s="134">
        <v>143</v>
      </c>
      <c r="AE22" s="134">
        <v>105</v>
      </c>
      <c r="AF22" s="134">
        <v>102</v>
      </c>
      <c r="AG22" s="135">
        <v>633</v>
      </c>
      <c r="AH22" s="135">
        <v>729</v>
      </c>
      <c r="AI22" s="134">
        <v>22</v>
      </c>
      <c r="AJ22" s="138"/>
      <c r="AK22" s="138"/>
      <c r="AO22" s="129">
        <v>2790.2667799999999</v>
      </c>
      <c r="AP22" s="129">
        <v>5216.8410000000003</v>
      </c>
      <c r="AQ22" s="129">
        <v>1251.35861</v>
      </c>
    </row>
    <row r="23" spans="2:43">
      <c r="B23" s="53">
        <v>2019</v>
      </c>
      <c r="C23" s="130">
        <v>127</v>
      </c>
      <c r="D23" s="131">
        <v>-53.8</v>
      </c>
      <c r="E23" s="136"/>
      <c r="F23" s="131"/>
      <c r="G23" s="53">
        <v>2012</v>
      </c>
      <c r="H23" s="132">
        <v>6833</v>
      </c>
      <c r="I23" s="132">
        <v>486</v>
      </c>
      <c r="J23" s="133">
        <v>8085</v>
      </c>
      <c r="K23" s="133">
        <v>5703</v>
      </c>
      <c r="L23" s="90">
        <v>4465</v>
      </c>
      <c r="N23" s="128">
        <v>2022</v>
      </c>
      <c r="O23" s="134">
        <v>1198</v>
      </c>
      <c r="P23" s="134">
        <v>499</v>
      </c>
      <c r="Q23" s="134">
        <v>623</v>
      </c>
      <c r="R23" s="134">
        <v>700</v>
      </c>
      <c r="S23" s="134">
        <v>567</v>
      </c>
      <c r="T23" s="134">
        <v>438</v>
      </c>
      <c r="U23" s="134">
        <v>413</v>
      </c>
      <c r="V23" s="134">
        <v>398</v>
      </c>
      <c r="W23" s="134">
        <v>292</v>
      </c>
      <c r="X23" s="134">
        <v>291</v>
      </c>
      <c r="Y23" s="134">
        <v>239</v>
      </c>
      <c r="Z23" s="134">
        <v>234</v>
      </c>
      <c r="AA23" s="134">
        <v>186</v>
      </c>
      <c r="AB23" s="134">
        <v>177</v>
      </c>
      <c r="AC23" s="134">
        <v>158</v>
      </c>
      <c r="AD23" s="134">
        <v>139</v>
      </c>
      <c r="AE23" s="134">
        <v>121</v>
      </c>
      <c r="AF23" s="134">
        <v>104</v>
      </c>
      <c r="AG23" s="135">
        <v>685</v>
      </c>
      <c r="AH23" s="135">
        <v>724</v>
      </c>
      <c r="AI23" s="134">
        <v>23</v>
      </c>
      <c r="AJ23" s="138"/>
      <c r="AK23" s="138"/>
      <c r="AO23" s="129">
        <v>2519.9458800000002</v>
      </c>
      <c r="AP23" s="129">
        <v>4566.2706200000002</v>
      </c>
      <c r="AQ23" s="129">
        <v>1764.3280199999999</v>
      </c>
    </row>
    <row r="24" spans="2:43">
      <c r="B24" s="53">
        <v>2020</v>
      </c>
      <c r="C24" s="130">
        <v>131.80000000000001</v>
      </c>
      <c r="D24" s="131">
        <v>-65.2</v>
      </c>
      <c r="E24" s="136"/>
      <c r="F24" s="131"/>
      <c r="G24" s="53">
        <v>2013</v>
      </c>
      <c r="H24" s="132">
        <v>5546</v>
      </c>
      <c r="I24" s="132">
        <v>570</v>
      </c>
      <c r="J24" s="133">
        <v>7310</v>
      </c>
      <c r="K24" s="133">
        <v>5136</v>
      </c>
      <c r="L24" s="90">
        <v>4699</v>
      </c>
      <c r="AJ24" s="138"/>
      <c r="AK24" s="138"/>
      <c r="AO24" s="129">
        <v>2684.4614700000002</v>
      </c>
      <c r="AP24" s="129">
        <v>5053.1809700000003</v>
      </c>
      <c r="AQ24" s="129">
        <v>1563.7572700000001</v>
      </c>
    </row>
    <row r="25" spans="2:43">
      <c r="B25" s="53">
        <v>2021</v>
      </c>
      <c r="C25" s="130">
        <v>121.5</v>
      </c>
      <c r="D25" s="131">
        <v>-19.46</v>
      </c>
      <c r="E25" s="136"/>
      <c r="F25" s="131"/>
      <c r="G25" s="53">
        <v>2014</v>
      </c>
      <c r="H25" s="132">
        <v>5334</v>
      </c>
      <c r="I25" s="132">
        <v>611</v>
      </c>
      <c r="J25" s="133">
        <v>6897</v>
      </c>
      <c r="K25" s="133">
        <v>5664</v>
      </c>
      <c r="L25" s="90">
        <v>4811</v>
      </c>
      <c r="AJ25" s="138"/>
      <c r="AK25" s="138"/>
      <c r="AO25" s="129">
        <v>4147.5850899999996</v>
      </c>
      <c r="AP25" s="129">
        <v>5780.0912699999999</v>
      </c>
      <c r="AQ25" s="129">
        <v>1620.05664</v>
      </c>
    </row>
    <row r="26" spans="2:43">
      <c r="E26" s="136"/>
      <c r="F26" s="131"/>
      <c r="G26" s="53">
        <v>2015</v>
      </c>
      <c r="H26" s="132">
        <v>5255</v>
      </c>
      <c r="I26" s="132">
        <v>729</v>
      </c>
      <c r="J26" s="133">
        <v>6875</v>
      </c>
      <c r="K26" s="133">
        <v>6509</v>
      </c>
      <c r="L26" s="90">
        <v>4833</v>
      </c>
      <c r="AJ26" s="138"/>
      <c r="AK26" s="138"/>
      <c r="AO26" s="129">
        <v>4410.0630000000001</v>
      </c>
      <c r="AP26" s="129">
        <v>6459.2749999999996</v>
      </c>
      <c r="AQ26" s="129">
        <v>1529.9717599999999</v>
      </c>
    </row>
    <row r="27" spans="2:43">
      <c r="E27" s="136"/>
      <c r="F27" s="131"/>
      <c r="G27" s="53">
        <v>2016</v>
      </c>
      <c r="H27" s="132">
        <v>5070</v>
      </c>
      <c r="I27" s="132">
        <v>627</v>
      </c>
      <c r="J27" s="133">
        <v>6600</v>
      </c>
      <c r="K27" s="133">
        <v>7087</v>
      </c>
      <c r="L27" s="90">
        <v>4825</v>
      </c>
      <c r="AJ27" s="138"/>
      <c r="AK27" s="138"/>
      <c r="AO27" s="129">
        <v>4467.6080000000002</v>
      </c>
      <c r="AP27" s="129">
        <v>5973.8303100000003</v>
      </c>
      <c r="AQ27" s="129">
        <v>1865.19398</v>
      </c>
    </row>
    <row r="28" spans="2:43">
      <c r="E28" s="136"/>
      <c r="F28" s="131"/>
      <c r="G28" s="53">
        <v>2017</v>
      </c>
      <c r="H28" s="132">
        <v>5081</v>
      </c>
      <c r="I28" s="132">
        <v>649</v>
      </c>
      <c r="J28" s="133">
        <v>6946</v>
      </c>
      <c r="K28" s="133">
        <v>6623</v>
      </c>
      <c r="L28" s="90">
        <v>4851</v>
      </c>
      <c r="AJ28" s="138"/>
      <c r="AK28" s="138"/>
      <c r="AO28" s="129">
        <v>3313.20606</v>
      </c>
      <c r="AP28" s="129">
        <v>5919.9358400000001</v>
      </c>
      <c r="AQ28" s="129">
        <v>1907.21</v>
      </c>
    </row>
    <row r="29" spans="2:43">
      <c r="E29" s="136"/>
      <c r="F29" s="131"/>
      <c r="G29" s="53">
        <v>2018</v>
      </c>
      <c r="H29" s="132">
        <v>5811</v>
      </c>
      <c r="I29" s="132">
        <v>446</v>
      </c>
      <c r="J29" s="133">
        <v>7718</v>
      </c>
      <c r="K29" s="133">
        <v>6366</v>
      </c>
      <c r="L29" s="90">
        <v>4940</v>
      </c>
      <c r="AJ29" s="138"/>
      <c r="AK29" s="138"/>
      <c r="AO29" s="129">
        <v>5047.7782299999999</v>
      </c>
      <c r="AP29" s="129">
        <v>6090.7174999999997</v>
      </c>
      <c r="AQ29" s="129">
        <v>1291.0189399999999</v>
      </c>
    </row>
    <row r="30" spans="2:43">
      <c r="E30" s="136"/>
      <c r="F30" s="131"/>
      <c r="G30" s="53">
        <v>2019</v>
      </c>
      <c r="H30" s="132">
        <v>6012</v>
      </c>
      <c r="I30" s="132">
        <v>493</v>
      </c>
      <c r="J30" s="133">
        <v>7303</v>
      </c>
      <c r="K30" s="133">
        <v>6584</v>
      </c>
      <c r="L30" s="90">
        <v>5018</v>
      </c>
      <c r="AJ30" s="138"/>
      <c r="AK30" s="138"/>
      <c r="AO30" s="129">
        <v>4831.0276400000002</v>
      </c>
      <c r="AP30" s="129">
        <v>5519.4950399999998</v>
      </c>
      <c r="AQ30" s="129">
        <v>1430.126</v>
      </c>
    </row>
    <row r="31" spans="2:43">
      <c r="E31" s="136"/>
      <c r="F31" s="131"/>
      <c r="G31" s="53">
        <v>2020</v>
      </c>
      <c r="H31" s="132">
        <v>6767</v>
      </c>
      <c r="I31" s="132">
        <v>477</v>
      </c>
      <c r="J31" s="133">
        <v>8197</v>
      </c>
      <c r="K31" s="133">
        <v>5996</v>
      </c>
      <c r="L31" s="90">
        <v>5106</v>
      </c>
      <c r="AJ31" s="138"/>
      <c r="AK31" s="138"/>
      <c r="AO31" s="129">
        <v>4999.99</v>
      </c>
      <c r="AP31" s="129">
        <v>6958.8040000000001</v>
      </c>
      <c r="AQ31" s="129">
        <v>1787.42156</v>
      </c>
    </row>
    <row r="32" spans="2:43">
      <c r="E32" s="136"/>
      <c r="F32" s="131"/>
      <c r="G32" s="53">
        <v>2021</v>
      </c>
      <c r="H32" s="132">
        <v>7739</v>
      </c>
      <c r="I32" s="132">
        <v>461</v>
      </c>
      <c r="J32" s="133">
        <v>9527</v>
      </c>
      <c r="K32" s="133">
        <v>7420</v>
      </c>
      <c r="L32" s="90">
        <v>5101</v>
      </c>
      <c r="AO32" s="129">
        <v>4878.1360100000002</v>
      </c>
      <c r="AP32" s="129">
        <v>7945.3850000000002</v>
      </c>
      <c r="AQ32" s="129">
        <v>2063.2429999999999</v>
      </c>
    </row>
    <row r="33" spans="2:35">
      <c r="B33" s="53"/>
      <c r="E33" s="136"/>
      <c r="F33" s="131"/>
      <c r="G33" s="53">
        <v>2022</v>
      </c>
      <c r="H33" s="90">
        <v>8212</v>
      </c>
      <c r="I33" s="90">
        <v>477</v>
      </c>
      <c r="J33" s="90">
        <v>10275</v>
      </c>
      <c r="K33" s="90">
        <v>8423</v>
      </c>
      <c r="L33" s="90">
        <v>5040</v>
      </c>
    </row>
    <row r="34" spans="2:35">
      <c r="E34" s="131"/>
      <c r="N34" s="53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132"/>
    </row>
    <row r="37" spans="2:35">
      <c r="B37" s="90" t="s">
        <v>451</v>
      </c>
      <c r="G37" s="90" t="s">
        <v>472</v>
      </c>
    </row>
    <row r="60" spans="4:4">
      <c r="D60" s="90" t="s">
        <v>474</v>
      </c>
    </row>
    <row r="61" spans="4:4">
      <c r="D61" s="139" t="s">
        <v>473</v>
      </c>
    </row>
    <row r="66" spans="2:45">
      <c r="AO66" s="128" t="s">
        <v>637</v>
      </c>
      <c r="AP66" s="128" t="s">
        <v>638</v>
      </c>
      <c r="AQ66" s="128" t="s">
        <v>639</v>
      </c>
      <c r="AR66" s="128" t="s">
        <v>640</v>
      </c>
      <c r="AS66" s="128" t="s">
        <v>641</v>
      </c>
    </row>
    <row r="67" spans="2:45">
      <c r="AO67" s="134">
        <v>10</v>
      </c>
      <c r="AP67" s="134">
        <v>3</v>
      </c>
      <c r="AQ67" s="134">
        <v>147</v>
      </c>
      <c r="AR67" s="140">
        <v>102</v>
      </c>
      <c r="AS67" s="128">
        <v>615</v>
      </c>
    </row>
    <row r="68" spans="2:45">
      <c r="AO68" s="134">
        <v>11</v>
      </c>
      <c r="AP68" s="134">
        <v>4</v>
      </c>
      <c r="AQ68" s="134">
        <v>95</v>
      </c>
      <c r="AR68" s="140">
        <v>126</v>
      </c>
      <c r="AS68" s="128">
        <v>649</v>
      </c>
    </row>
    <row r="69" spans="2:45">
      <c r="AO69" s="134">
        <v>15</v>
      </c>
      <c r="AP69" s="134">
        <v>6</v>
      </c>
      <c r="AQ69" s="134">
        <v>93</v>
      </c>
      <c r="AR69" s="140">
        <v>149</v>
      </c>
      <c r="AS69" s="128">
        <v>718</v>
      </c>
    </row>
    <row r="70" spans="2:45">
      <c r="AO70" s="134">
        <v>16</v>
      </c>
      <c r="AP70" s="134">
        <v>8</v>
      </c>
      <c r="AQ70" s="134">
        <v>102</v>
      </c>
      <c r="AR70" s="140">
        <v>146</v>
      </c>
      <c r="AS70" s="128">
        <v>784</v>
      </c>
    </row>
    <row r="71" spans="2:45">
      <c r="AO71" s="134">
        <v>17</v>
      </c>
      <c r="AP71" s="134">
        <v>6</v>
      </c>
      <c r="AQ71" s="134">
        <v>101</v>
      </c>
      <c r="AR71" s="140">
        <v>144</v>
      </c>
      <c r="AS71" s="128">
        <v>702</v>
      </c>
    </row>
    <row r="72" spans="2:45">
      <c r="AO72" s="134">
        <v>19</v>
      </c>
      <c r="AP72" s="134">
        <v>7</v>
      </c>
      <c r="AQ72" s="134">
        <v>98</v>
      </c>
      <c r="AR72" s="140">
        <v>138</v>
      </c>
      <c r="AS72" s="128">
        <v>688</v>
      </c>
    </row>
    <row r="73" spans="2:45">
      <c r="AO73" s="134">
        <v>20</v>
      </c>
      <c r="AP73" s="134">
        <v>8</v>
      </c>
      <c r="AQ73" s="134">
        <v>96</v>
      </c>
      <c r="AR73" s="140">
        <v>146</v>
      </c>
      <c r="AS73" s="128">
        <v>644</v>
      </c>
    </row>
    <row r="74" spans="2:45">
      <c r="AO74" s="134">
        <v>18</v>
      </c>
      <c r="AP74" s="134">
        <v>8</v>
      </c>
      <c r="AQ74" s="134">
        <v>83</v>
      </c>
      <c r="AR74" s="140">
        <v>138</v>
      </c>
      <c r="AS74" s="128">
        <v>580</v>
      </c>
    </row>
    <row r="75" spans="2:45">
      <c r="AO75" s="134">
        <v>20</v>
      </c>
      <c r="AP75" s="134">
        <v>9</v>
      </c>
      <c r="AQ75" s="134">
        <v>77</v>
      </c>
      <c r="AR75" s="140">
        <v>153</v>
      </c>
      <c r="AS75" s="128">
        <v>597</v>
      </c>
    </row>
    <row r="76" spans="2:45">
      <c r="AO76" s="134">
        <v>22</v>
      </c>
      <c r="AP76" s="134">
        <v>11</v>
      </c>
      <c r="AQ76" s="134">
        <v>76</v>
      </c>
      <c r="AR76" s="140">
        <v>164</v>
      </c>
      <c r="AS76" s="128">
        <v>585</v>
      </c>
    </row>
    <row r="77" spans="2:45">
      <c r="AO77" s="134">
        <v>24</v>
      </c>
      <c r="AP77" s="134">
        <v>17</v>
      </c>
      <c r="AQ77" s="134">
        <v>78</v>
      </c>
      <c r="AR77" s="140">
        <v>185</v>
      </c>
      <c r="AS77" s="128">
        <v>552</v>
      </c>
    </row>
    <row r="78" spans="2:45">
      <c r="C78" s="90" t="s">
        <v>453</v>
      </c>
      <c r="D78" s="90" t="s">
        <v>671</v>
      </c>
      <c r="G78" s="90" t="s">
        <v>454</v>
      </c>
      <c r="AO78" s="134">
        <v>28</v>
      </c>
      <c r="AP78" s="134">
        <v>25</v>
      </c>
      <c r="AQ78" s="134">
        <v>70</v>
      </c>
      <c r="AR78" s="140">
        <v>228</v>
      </c>
      <c r="AS78" s="128">
        <v>544</v>
      </c>
    </row>
    <row r="79" spans="2:45">
      <c r="B79" s="90">
        <v>2002</v>
      </c>
      <c r="C79" s="94">
        <f t="shared" ref="C79:C97" si="0">+C6/1000</f>
        <v>1.23E-2</v>
      </c>
      <c r="D79" s="94">
        <v>10.42</v>
      </c>
      <c r="F79" s="94"/>
      <c r="G79" s="94">
        <f t="shared" ref="G79:G98" si="1">+E13/1000000</f>
        <v>0</v>
      </c>
      <c r="AO79" s="134">
        <v>33</v>
      </c>
      <c r="AP79" s="134">
        <v>33</v>
      </c>
      <c r="AQ79" s="134">
        <v>68</v>
      </c>
      <c r="AR79" s="140">
        <v>264</v>
      </c>
      <c r="AS79" s="128">
        <v>542</v>
      </c>
    </row>
    <row r="80" spans="2:45">
      <c r="B80" s="90">
        <v>2003</v>
      </c>
      <c r="C80" s="94">
        <f t="shared" si="0"/>
        <v>1.72E-2</v>
      </c>
      <c r="D80" s="94">
        <v>7.6639999999999997</v>
      </c>
      <c r="F80" s="94"/>
      <c r="G80" s="94">
        <f t="shared" si="1"/>
        <v>0</v>
      </c>
      <c r="AO80" s="134">
        <v>40</v>
      </c>
      <c r="AP80" s="134">
        <v>45</v>
      </c>
      <c r="AQ80" s="134">
        <v>76</v>
      </c>
      <c r="AR80" s="140">
        <v>323</v>
      </c>
      <c r="AS80" s="128">
        <v>573</v>
      </c>
    </row>
    <row r="81" spans="2:45">
      <c r="B81" s="90">
        <v>2004</v>
      </c>
      <c r="C81" s="94">
        <f t="shared" si="0"/>
        <v>1.9100000000000002E-2</v>
      </c>
      <c r="D81" s="94">
        <v>2.6389999999999998</v>
      </c>
      <c r="F81" s="94"/>
      <c r="G81" s="94">
        <f t="shared" si="1"/>
        <v>0</v>
      </c>
      <c r="AO81" s="134">
        <v>47</v>
      </c>
      <c r="AP81" s="134">
        <v>57</v>
      </c>
      <c r="AQ81" s="134">
        <v>79</v>
      </c>
      <c r="AR81" s="140">
        <v>343</v>
      </c>
      <c r="AS81" s="128">
        <v>591</v>
      </c>
    </row>
    <row r="82" spans="2:45">
      <c r="B82" s="90">
        <v>2005</v>
      </c>
      <c r="C82" s="94">
        <f t="shared" si="0"/>
        <v>2.87E-2</v>
      </c>
      <c r="D82" s="94">
        <v>-4.665</v>
      </c>
      <c r="F82" s="94"/>
      <c r="G82" s="94">
        <f t="shared" si="1"/>
        <v>0</v>
      </c>
      <c r="AO82" s="134">
        <v>59</v>
      </c>
      <c r="AP82" s="134">
        <v>67</v>
      </c>
      <c r="AQ82" s="134">
        <v>77</v>
      </c>
      <c r="AR82" s="140">
        <v>382</v>
      </c>
      <c r="AS82" s="128">
        <v>594</v>
      </c>
    </row>
    <row r="83" spans="2:45">
      <c r="B83" s="90">
        <v>2006</v>
      </c>
      <c r="C83" s="94">
        <f t="shared" si="0"/>
        <v>3.5299999999999998E-2</v>
      </c>
      <c r="D83" s="94">
        <v>-8.6419999999999995</v>
      </c>
      <c r="F83" s="94"/>
      <c r="G83" s="94">
        <f t="shared" si="1"/>
        <v>0</v>
      </c>
      <c r="AO83" s="134">
        <v>77</v>
      </c>
      <c r="AP83" s="134">
        <v>93</v>
      </c>
      <c r="AQ83" s="134">
        <v>91</v>
      </c>
      <c r="AR83" s="140">
        <v>463</v>
      </c>
      <c r="AS83" s="128">
        <v>638</v>
      </c>
    </row>
    <row r="84" spans="2:45">
      <c r="B84" s="90">
        <v>2007</v>
      </c>
      <c r="C84" s="94">
        <f t="shared" si="0"/>
        <v>4.5499999999999999E-2</v>
      </c>
      <c r="D84" s="94">
        <v>0.39400000000000002</v>
      </c>
      <c r="F84" s="94"/>
      <c r="G84" s="94">
        <f t="shared" si="1"/>
        <v>0</v>
      </c>
      <c r="AO84" s="134">
        <v>103</v>
      </c>
      <c r="AP84" s="134">
        <v>102</v>
      </c>
      <c r="AQ84" s="134">
        <v>96</v>
      </c>
      <c r="AR84" s="140">
        <v>480</v>
      </c>
      <c r="AS84" s="128">
        <v>628</v>
      </c>
    </row>
    <row r="85" spans="2:45">
      <c r="B85" s="90">
        <v>2008</v>
      </c>
      <c r="C85" s="94">
        <f t="shared" si="0"/>
        <v>5.3700000000000005E-2</v>
      </c>
      <c r="D85" s="94">
        <v>-7.4180000000000001</v>
      </c>
      <c r="F85" s="94"/>
      <c r="G85" s="94">
        <f t="shared" si="1"/>
        <v>0</v>
      </c>
    </row>
    <row r="86" spans="2:45">
      <c r="B86" s="90">
        <v>2009</v>
      </c>
      <c r="C86" s="94">
        <f t="shared" si="0"/>
        <v>5.9400000000000001E-2</v>
      </c>
      <c r="D86" s="94">
        <v>-9.6940000000000008</v>
      </c>
      <c r="F86" s="94"/>
      <c r="G86" s="94">
        <f t="shared" si="1"/>
        <v>0</v>
      </c>
    </row>
    <row r="87" spans="2:45">
      <c r="B87" s="90">
        <v>2010</v>
      </c>
      <c r="C87" s="94">
        <f t="shared" si="0"/>
        <v>6.59E-2</v>
      </c>
      <c r="D87" s="94">
        <v>-11.353</v>
      </c>
      <c r="F87" s="94"/>
      <c r="G87" s="94">
        <f t="shared" si="1"/>
        <v>0</v>
      </c>
    </row>
    <row r="88" spans="2:45">
      <c r="B88" s="90">
        <v>2011</v>
      </c>
      <c r="C88" s="94">
        <f t="shared" si="0"/>
        <v>5.6100000000000004E-2</v>
      </c>
      <c r="D88" s="94">
        <v>-18.591000000000001</v>
      </c>
      <c r="F88" s="94"/>
      <c r="G88" s="94">
        <f t="shared" si="1"/>
        <v>0</v>
      </c>
    </row>
    <row r="89" spans="2:45">
      <c r="B89" s="90">
        <v>2012</v>
      </c>
      <c r="C89" s="94">
        <f t="shared" si="0"/>
        <v>6.54E-2</v>
      </c>
      <c r="D89" s="94">
        <v>-38.530999999999999</v>
      </c>
      <c r="F89" s="94"/>
      <c r="G89" s="94">
        <f t="shared" si="1"/>
        <v>0</v>
      </c>
    </row>
    <row r="90" spans="2:45">
      <c r="B90" s="90">
        <v>2013</v>
      </c>
      <c r="C90" s="94">
        <f t="shared" si="0"/>
        <v>0.1007</v>
      </c>
      <c r="D90" s="94">
        <v>-53.661999999999999</v>
      </c>
      <c r="F90" s="94"/>
      <c r="G90" s="94">
        <f t="shared" si="1"/>
        <v>0</v>
      </c>
    </row>
    <row r="91" spans="2:45">
      <c r="B91" s="90">
        <v>2014</v>
      </c>
      <c r="C91" s="94">
        <f t="shared" si="0"/>
        <v>0.12990000000000002</v>
      </c>
      <c r="D91" s="94">
        <v>-59.588000000000001</v>
      </c>
      <c r="F91" s="94"/>
      <c r="G91" s="94">
        <f t="shared" si="1"/>
        <v>0</v>
      </c>
    </row>
    <row r="92" spans="2:45">
      <c r="B92" s="90">
        <v>2015</v>
      </c>
      <c r="C92" s="94">
        <f t="shared" si="0"/>
        <v>0.17799999999999999</v>
      </c>
      <c r="D92" s="94">
        <v>-72.206999999999994</v>
      </c>
      <c r="F92" s="94"/>
      <c r="G92" s="94">
        <f t="shared" si="1"/>
        <v>0</v>
      </c>
    </row>
    <row r="93" spans="2:45">
      <c r="B93" s="90">
        <v>2016</v>
      </c>
      <c r="C93" s="94">
        <f t="shared" si="0"/>
        <v>0.2016</v>
      </c>
      <c r="D93" s="94">
        <v>-76.617999999999995</v>
      </c>
      <c r="F93" s="94"/>
      <c r="G93" s="94">
        <f t="shared" si="1"/>
        <v>0</v>
      </c>
    </row>
    <row r="94" spans="2:45">
      <c r="B94" s="90">
        <v>2017</v>
      </c>
      <c r="C94" s="94">
        <f t="shared" si="0"/>
        <v>0.14660000000000001</v>
      </c>
      <c r="D94" s="94">
        <v>-72.19</v>
      </c>
      <c r="F94" s="94"/>
      <c r="G94" s="94">
        <f t="shared" si="1"/>
        <v>0</v>
      </c>
    </row>
    <row r="95" spans="2:45">
      <c r="B95" s="90">
        <v>2018</v>
      </c>
      <c r="C95" s="94">
        <f t="shared" si="0"/>
        <v>0.1125</v>
      </c>
      <c r="D95" s="94">
        <v>-69.908000000000001</v>
      </c>
      <c r="F95" s="94"/>
      <c r="G95" s="94">
        <f t="shared" si="1"/>
        <v>0</v>
      </c>
    </row>
    <row r="96" spans="2:45">
      <c r="B96" s="90">
        <v>2019</v>
      </c>
      <c r="C96" s="94">
        <f t="shared" si="0"/>
        <v>0.127</v>
      </c>
      <c r="D96" s="94">
        <v>-53.813000000000002</v>
      </c>
      <c r="F96" s="94"/>
      <c r="G96" s="94">
        <f t="shared" si="1"/>
        <v>0</v>
      </c>
    </row>
    <row r="97" spans="2:7">
      <c r="B97" s="90">
        <v>2020</v>
      </c>
      <c r="C97" s="94">
        <f t="shared" si="0"/>
        <v>0.1318</v>
      </c>
      <c r="D97" s="94">
        <v>-65.19</v>
      </c>
      <c r="F97" s="94"/>
      <c r="G97" s="94">
        <f t="shared" si="1"/>
        <v>0</v>
      </c>
    </row>
    <row r="98" spans="2:7">
      <c r="B98" s="90">
        <v>2021</v>
      </c>
      <c r="C98" s="94">
        <v>121.5</v>
      </c>
      <c r="D98" s="90">
        <v>-19.46</v>
      </c>
      <c r="F98" s="94"/>
      <c r="G98" s="94">
        <f t="shared" si="1"/>
        <v>0</v>
      </c>
    </row>
    <row r="99" spans="2:7">
      <c r="B99" s="90">
        <v>2022</v>
      </c>
      <c r="C99" s="94">
        <f>SUM(C79:C98)</f>
        <v>123.08669999999999</v>
      </c>
    </row>
    <row r="103" spans="2:7">
      <c r="C103" s="90" t="s">
        <v>670</v>
      </c>
    </row>
    <row r="121" spans="8:25">
      <c r="I121" s="90" t="s">
        <v>643</v>
      </c>
      <c r="P121" s="90" t="s">
        <v>647</v>
      </c>
      <c r="R121" s="90" t="s">
        <v>648</v>
      </c>
    </row>
    <row r="122" spans="8:25">
      <c r="H122" s="90" t="s">
        <v>426</v>
      </c>
      <c r="I122" s="90" t="s">
        <v>644</v>
      </c>
      <c r="J122" s="90" t="s">
        <v>646</v>
      </c>
      <c r="K122" s="90" t="s">
        <v>645</v>
      </c>
      <c r="N122" s="90" t="s">
        <v>644</v>
      </c>
      <c r="P122" s="90" t="s">
        <v>665</v>
      </c>
      <c r="Q122" s="90" t="s">
        <v>666</v>
      </c>
      <c r="R122" s="90" t="s">
        <v>667</v>
      </c>
      <c r="S122" s="90" t="s">
        <v>668</v>
      </c>
      <c r="T122" s="90" t="s">
        <v>669</v>
      </c>
    </row>
    <row r="123" spans="8:25">
      <c r="H123" s="90" t="s">
        <v>230</v>
      </c>
      <c r="I123" s="129">
        <v>414.44200000000001</v>
      </c>
      <c r="J123" s="129">
        <v>1137.9222500000001</v>
      </c>
      <c r="K123" s="129">
        <v>1626.5419999999999</v>
      </c>
      <c r="N123" s="129">
        <v>-307.85899999999998</v>
      </c>
      <c r="O123" s="90" t="s">
        <v>230</v>
      </c>
      <c r="P123" s="129">
        <v>791.38599999999997</v>
      </c>
      <c r="Q123" s="129">
        <v>483.52699999999999</v>
      </c>
      <c r="R123" s="129">
        <f t="shared" ref="R123:R150" si="2">+P123+J123</f>
        <v>1929.30825</v>
      </c>
      <c r="S123" s="129">
        <f t="shared" ref="S123:S150" si="3">+Q123+K123</f>
        <v>2110.069</v>
      </c>
      <c r="T123" s="90">
        <v>649.99999999999204</v>
      </c>
      <c r="W123" s="129"/>
      <c r="X123" s="129"/>
      <c r="Y123" s="129"/>
    </row>
    <row r="124" spans="8:25">
      <c r="H124" s="90" t="s">
        <v>231</v>
      </c>
      <c r="I124" s="129">
        <v>234.91139000000001</v>
      </c>
      <c r="J124" s="129">
        <v>1328.799</v>
      </c>
      <c r="K124" s="129">
        <v>1322.6017400000001</v>
      </c>
      <c r="N124" s="129">
        <v>-408.38099999999997</v>
      </c>
      <c r="O124" s="90" t="s">
        <v>231</v>
      </c>
      <c r="P124" s="129">
        <v>883.72699999999998</v>
      </c>
      <c r="Q124" s="129">
        <v>475.346</v>
      </c>
      <c r="R124" s="129">
        <f t="shared" si="2"/>
        <v>2212.5259999999998</v>
      </c>
      <c r="S124" s="129">
        <f t="shared" si="3"/>
        <v>1797.9477400000001</v>
      </c>
      <c r="T124" s="90">
        <v>849.99999999999397</v>
      </c>
      <c r="W124" s="129"/>
      <c r="X124" s="129"/>
      <c r="Y124" s="129"/>
    </row>
    <row r="125" spans="8:25">
      <c r="H125" s="90" t="s">
        <v>232</v>
      </c>
      <c r="I125" s="129">
        <v>29.347770000000001</v>
      </c>
      <c r="J125" s="129">
        <v>1194.2307699999999</v>
      </c>
      <c r="K125" s="129">
        <v>1438.1127899999999</v>
      </c>
      <c r="N125" s="129">
        <v>-378.95800000000003</v>
      </c>
      <c r="O125" s="90" t="s">
        <v>232</v>
      </c>
      <c r="P125" s="129">
        <v>982.18</v>
      </c>
      <c r="Q125" s="129">
        <v>603.22199999999998</v>
      </c>
      <c r="R125" s="129">
        <f t="shared" si="2"/>
        <v>2176.41077</v>
      </c>
      <c r="S125" s="129">
        <f t="shared" si="3"/>
        <v>2041.3347899999999</v>
      </c>
      <c r="T125" s="90">
        <v>1000</v>
      </c>
      <c r="W125" s="129"/>
      <c r="X125" s="129"/>
      <c r="Y125" s="129"/>
    </row>
    <row r="126" spans="8:25">
      <c r="H126" s="90" t="s">
        <v>233</v>
      </c>
      <c r="I126" s="129">
        <v>46.67004</v>
      </c>
      <c r="J126" s="129">
        <v>1174.0773799999999</v>
      </c>
      <c r="K126" s="129">
        <v>1406.41956</v>
      </c>
      <c r="N126" s="129">
        <v>-583.53599999999994</v>
      </c>
      <c r="O126" s="90" t="s">
        <v>233</v>
      </c>
      <c r="P126" s="129">
        <v>1136.4359999999999</v>
      </c>
      <c r="Q126" s="129">
        <v>552.899</v>
      </c>
      <c r="R126" s="129">
        <f t="shared" si="2"/>
        <v>2310.5133799999999</v>
      </c>
      <c r="S126" s="129">
        <f t="shared" si="3"/>
        <v>1959.3185600000002</v>
      </c>
      <c r="T126" s="90">
        <v>1050</v>
      </c>
      <c r="W126" s="129"/>
      <c r="X126" s="129"/>
      <c r="Y126" s="129"/>
    </row>
    <row r="127" spans="8:25">
      <c r="H127" s="90" t="s">
        <v>234</v>
      </c>
      <c r="I127" s="129">
        <v>21.423770000000001</v>
      </c>
      <c r="J127" s="129">
        <v>1630.1608200000001</v>
      </c>
      <c r="K127" s="129">
        <v>1763.0630000000001</v>
      </c>
      <c r="N127" s="129">
        <v>-614.01199999999994</v>
      </c>
      <c r="O127" s="90" t="s">
        <v>234</v>
      </c>
      <c r="P127" s="129">
        <v>1282.4390000000001</v>
      </c>
      <c r="Q127" s="129">
        <v>668.42600000000004</v>
      </c>
      <c r="R127" s="129">
        <f t="shared" si="2"/>
        <v>2912.5998200000004</v>
      </c>
      <c r="S127" s="129">
        <f t="shared" si="3"/>
        <v>2431.489</v>
      </c>
      <c r="T127" s="90">
        <v>1150</v>
      </c>
      <c r="W127" s="129"/>
      <c r="X127" s="129"/>
      <c r="Y127" s="129"/>
    </row>
    <row r="128" spans="8:25">
      <c r="H128" s="90" t="s">
        <v>235</v>
      </c>
      <c r="I128" s="129">
        <v>-225.55913000000001</v>
      </c>
      <c r="J128" s="129">
        <v>1974.17607</v>
      </c>
      <c r="K128" s="129">
        <v>1423.0708099999999</v>
      </c>
      <c r="N128" s="129">
        <v>-669.16099999999994</v>
      </c>
      <c r="O128" s="90" t="s">
        <v>235</v>
      </c>
      <c r="P128" s="129">
        <v>1432.3340000000001</v>
      </c>
      <c r="Q128" s="129">
        <v>763.17499999999995</v>
      </c>
      <c r="R128" s="129">
        <f t="shared" si="2"/>
        <v>3406.5100700000003</v>
      </c>
      <c r="S128" s="129">
        <f t="shared" si="3"/>
        <v>2186.2458099999999</v>
      </c>
      <c r="T128" s="90">
        <v>1300</v>
      </c>
      <c r="W128" s="129"/>
      <c r="X128" s="129"/>
      <c r="Y128" s="129"/>
    </row>
    <row r="129" spans="8:25">
      <c r="H129" s="90" t="s">
        <v>236</v>
      </c>
      <c r="I129" s="129">
        <v>117.53207</v>
      </c>
      <c r="J129" s="129">
        <v>2128.5990000000002</v>
      </c>
      <c r="K129" s="129">
        <v>1974.4240500000001</v>
      </c>
      <c r="N129" s="129">
        <v>-963.31399999999996</v>
      </c>
      <c r="O129" s="90" t="s">
        <v>236</v>
      </c>
      <c r="P129" s="129">
        <v>1694.72</v>
      </c>
      <c r="Q129" s="129">
        <v>731.40599999999995</v>
      </c>
      <c r="R129" s="129">
        <f t="shared" si="2"/>
        <v>3823.3190000000004</v>
      </c>
      <c r="S129" s="129">
        <f t="shared" si="3"/>
        <v>2705.83005</v>
      </c>
      <c r="T129" s="90">
        <v>1349.99999999999</v>
      </c>
      <c r="W129" s="129"/>
      <c r="X129" s="129"/>
      <c r="Y129" s="129"/>
    </row>
    <row r="130" spans="8:25">
      <c r="H130" s="90" t="s">
        <v>237</v>
      </c>
      <c r="I130" s="129">
        <v>330.78615000000002</v>
      </c>
      <c r="J130" s="129">
        <v>1748.9936</v>
      </c>
      <c r="K130" s="129">
        <v>1970.2603799999999</v>
      </c>
      <c r="N130" s="129">
        <v>-1345.65</v>
      </c>
      <c r="O130" s="90" t="s">
        <v>237</v>
      </c>
      <c r="P130" s="129">
        <v>1980.61</v>
      </c>
      <c r="Q130" s="129">
        <v>634.96100000000001</v>
      </c>
      <c r="R130" s="129">
        <f t="shared" si="2"/>
        <v>3729.6035999999999</v>
      </c>
      <c r="S130" s="129">
        <f t="shared" si="3"/>
        <v>2605.22138</v>
      </c>
      <c r="T130" s="129">
        <v>1412.3454999999999</v>
      </c>
      <c r="W130" s="129"/>
      <c r="X130" s="129"/>
      <c r="Y130" s="129"/>
    </row>
    <row r="131" spans="8:25">
      <c r="H131" s="90" t="s">
        <v>238</v>
      </c>
      <c r="I131" s="129">
        <v>451.19299999999998</v>
      </c>
      <c r="J131" s="129">
        <v>1966.8529900000001</v>
      </c>
      <c r="K131" s="129">
        <v>2441.4445700000001</v>
      </c>
      <c r="N131" s="129">
        <v>-1754.627</v>
      </c>
      <c r="O131" s="90" t="s">
        <v>238</v>
      </c>
      <c r="P131" s="129">
        <v>2281.482</v>
      </c>
      <c r="Q131" s="129">
        <v>526.85599999999999</v>
      </c>
      <c r="R131" s="129">
        <f t="shared" si="2"/>
        <v>4248.3349900000003</v>
      </c>
      <c r="S131" s="129">
        <f t="shared" si="3"/>
        <v>2968.3005700000003</v>
      </c>
      <c r="T131" s="129">
        <v>1688.6020000000001</v>
      </c>
      <c r="W131" s="129"/>
      <c r="X131" s="129"/>
      <c r="Y131" s="129"/>
    </row>
    <row r="132" spans="8:25">
      <c r="H132" s="90" t="s">
        <v>239</v>
      </c>
      <c r="I132" s="129">
        <v>765.57114000000001</v>
      </c>
      <c r="J132" s="129">
        <v>2026.9075399999999</v>
      </c>
      <c r="K132" s="129">
        <v>2267.0446400000001</v>
      </c>
      <c r="N132" s="129">
        <v>-2232.855</v>
      </c>
      <c r="O132" s="90" t="s">
        <v>239</v>
      </c>
      <c r="P132" s="129">
        <v>2709.7530000000002</v>
      </c>
      <c r="Q132" s="129">
        <v>476.89800000000002</v>
      </c>
      <c r="R132" s="129">
        <f t="shared" si="2"/>
        <v>4736.6605399999999</v>
      </c>
      <c r="S132" s="129">
        <f t="shared" si="3"/>
        <v>2743.9426400000002</v>
      </c>
      <c r="T132" s="129">
        <v>2081.4724999999999</v>
      </c>
      <c r="W132" s="129"/>
      <c r="X132" s="129"/>
      <c r="Y132" s="129"/>
    </row>
    <row r="133" spans="8:25">
      <c r="H133" s="90" t="s">
        <v>240</v>
      </c>
      <c r="I133" s="129">
        <v>1011.4656</v>
      </c>
      <c r="J133" s="129">
        <v>1885.3950299999999</v>
      </c>
      <c r="K133" s="129">
        <v>3011.0862900000002</v>
      </c>
      <c r="N133" s="129">
        <v>-3408.8629999999998</v>
      </c>
      <c r="O133" s="90" t="s">
        <v>240</v>
      </c>
      <c r="P133" s="129">
        <v>3900.7829999999999</v>
      </c>
      <c r="Q133" s="129">
        <v>491.92</v>
      </c>
      <c r="R133" s="129">
        <f t="shared" si="2"/>
        <v>5786.17803</v>
      </c>
      <c r="S133" s="129">
        <f t="shared" si="3"/>
        <v>3503.0062900000003</v>
      </c>
      <c r="T133" s="129">
        <v>2383.7145</v>
      </c>
      <c r="W133" s="129"/>
      <c r="X133" s="129"/>
      <c r="Y133" s="129"/>
    </row>
    <row r="134" spans="8:25">
      <c r="H134" s="90" t="s">
        <v>241</v>
      </c>
      <c r="I134" s="129">
        <v>1170.33321</v>
      </c>
      <c r="J134" s="129">
        <v>1507.2028</v>
      </c>
      <c r="K134" s="129">
        <v>2735.7277600000002</v>
      </c>
      <c r="N134" s="129">
        <v>-4005.674</v>
      </c>
      <c r="O134" s="90" t="s">
        <v>241</v>
      </c>
      <c r="P134" s="129">
        <v>4528.8540000000003</v>
      </c>
      <c r="Q134" s="129">
        <v>523.17999999999995</v>
      </c>
      <c r="R134" s="129">
        <f t="shared" si="2"/>
        <v>6036.0568000000003</v>
      </c>
      <c r="S134" s="129">
        <f t="shared" si="3"/>
        <v>3258.9077600000001</v>
      </c>
      <c r="T134" s="129">
        <v>2595.2165</v>
      </c>
      <c r="W134" s="129"/>
      <c r="X134" s="129"/>
      <c r="Y134" s="129"/>
    </row>
    <row r="135" spans="8:25">
      <c r="H135" s="90" t="s">
        <v>242</v>
      </c>
      <c r="I135" s="129">
        <v>1256.71</v>
      </c>
      <c r="J135" s="129">
        <v>1704.0867000000001</v>
      </c>
      <c r="K135" s="129">
        <v>3347.11</v>
      </c>
      <c r="N135" s="129">
        <v>-5480.8220000000001</v>
      </c>
      <c r="O135" s="90" t="s">
        <v>242</v>
      </c>
      <c r="P135" s="129">
        <v>6044.0519999999997</v>
      </c>
      <c r="Q135" s="129">
        <v>563.23</v>
      </c>
      <c r="R135" s="129">
        <f t="shared" si="2"/>
        <v>7748.1386999999995</v>
      </c>
      <c r="S135" s="129">
        <f t="shared" si="3"/>
        <v>3910.34</v>
      </c>
      <c r="T135" s="129">
        <v>2921.7874999999999</v>
      </c>
      <c r="W135" s="129"/>
      <c r="X135" s="129"/>
      <c r="Y135" s="129"/>
    </row>
    <row r="136" spans="8:25">
      <c r="H136" s="90" t="s">
        <v>243</v>
      </c>
      <c r="I136" s="129">
        <v>505.55020999999999</v>
      </c>
      <c r="J136" s="129">
        <v>2077.4031199999999</v>
      </c>
      <c r="K136" s="129">
        <v>3359.5050000000001</v>
      </c>
      <c r="N136" s="129">
        <v>-5950.6149999999998</v>
      </c>
      <c r="O136" s="90" t="s">
        <v>243</v>
      </c>
      <c r="P136" s="129">
        <v>6376.9489999999996</v>
      </c>
      <c r="Q136" s="129">
        <v>426.334</v>
      </c>
      <c r="R136" s="129">
        <f t="shared" si="2"/>
        <v>8454.3521199999996</v>
      </c>
      <c r="S136" s="129">
        <f t="shared" si="3"/>
        <v>3785.8389999999999</v>
      </c>
      <c r="T136" s="129">
        <v>3355.203</v>
      </c>
      <c r="W136" s="129"/>
      <c r="X136" s="129"/>
      <c r="Y136" s="129"/>
    </row>
    <row r="137" spans="8:25">
      <c r="H137" s="90" t="s">
        <v>244</v>
      </c>
      <c r="I137" s="129">
        <v>898.64111000000003</v>
      </c>
      <c r="J137" s="129">
        <v>2143.0536499999998</v>
      </c>
      <c r="K137" s="129">
        <v>2552.4864600000001</v>
      </c>
      <c r="N137" s="129">
        <v>-6335.5339999999997</v>
      </c>
      <c r="O137" s="90" t="s">
        <v>244</v>
      </c>
      <c r="P137" s="129">
        <v>6748.0360000000001</v>
      </c>
      <c r="Q137" s="129">
        <v>412.50200000000001</v>
      </c>
      <c r="R137" s="129">
        <f t="shared" si="2"/>
        <v>8891.0896499999999</v>
      </c>
      <c r="S137" s="129">
        <f t="shared" si="3"/>
        <v>2964.98846</v>
      </c>
      <c r="T137" s="129">
        <v>3697.6010000000001</v>
      </c>
      <c r="W137" s="129"/>
      <c r="X137" s="129"/>
      <c r="Y137" s="129"/>
    </row>
    <row r="138" spans="8:25">
      <c r="H138" s="90" t="s">
        <v>245</v>
      </c>
      <c r="I138" s="129">
        <v>1875.50631</v>
      </c>
      <c r="J138" s="129">
        <v>1952.0935300000001</v>
      </c>
      <c r="K138" s="129">
        <v>3252.83518</v>
      </c>
      <c r="N138" s="129">
        <v>-6137.232</v>
      </c>
      <c r="O138" s="90" t="s">
        <v>245</v>
      </c>
      <c r="P138" s="129">
        <v>6572.3559999999998</v>
      </c>
      <c r="Q138" s="129">
        <v>435.125</v>
      </c>
      <c r="R138" s="129">
        <f t="shared" si="2"/>
        <v>8524.4495299999999</v>
      </c>
      <c r="S138" s="129">
        <f t="shared" si="3"/>
        <v>3687.96018</v>
      </c>
      <c r="T138" s="129">
        <v>3968.8420000000001</v>
      </c>
      <c r="W138" s="129"/>
      <c r="X138" s="129"/>
      <c r="Y138" s="129"/>
    </row>
    <row r="139" spans="8:25">
      <c r="H139" s="90" t="s">
        <v>246</v>
      </c>
      <c r="I139" s="129">
        <v>2288.29052</v>
      </c>
      <c r="J139" s="129">
        <v>1882.0936300000001</v>
      </c>
      <c r="K139" s="129">
        <v>3726.29169</v>
      </c>
      <c r="N139" s="129">
        <v>-6916.1080000000002</v>
      </c>
      <c r="O139" s="90" t="s">
        <v>246</v>
      </c>
      <c r="P139" s="129">
        <v>7394.527</v>
      </c>
      <c r="Q139" s="129">
        <v>478.41899999999998</v>
      </c>
      <c r="R139" s="129">
        <f t="shared" si="2"/>
        <v>9276.6206299999994</v>
      </c>
      <c r="S139" s="129">
        <f t="shared" si="3"/>
        <v>4204.7106899999999</v>
      </c>
      <c r="T139" s="129">
        <v>4210.268</v>
      </c>
      <c r="W139" s="129"/>
      <c r="X139" s="129"/>
      <c r="Y139" s="129"/>
    </row>
    <row r="140" spans="8:25">
      <c r="H140" s="90" t="s">
        <v>247</v>
      </c>
      <c r="I140" s="129">
        <v>2790.2667799999999</v>
      </c>
      <c r="J140" s="129">
        <v>1251.35861</v>
      </c>
      <c r="K140" s="129">
        <v>5216.8410000000003</v>
      </c>
      <c r="N140" s="129">
        <v>-6346.8419999999996</v>
      </c>
      <c r="O140" s="90" t="s">
        <v>247</v>
      </c>
      <c r="P140" s="129">
        <v>6833.3159999999998</v>
      </c>
      <c r="Q140" s="129">
        <v>486.47500000000002</v>
      </c>
      <c r="R140" s="129">
        <f t="shared" si="2"/>
        <v>8084.67461</v>
      </c>
      <c r="S140" s="129">
        <f t="shared" si="3"/>
        <v>5703.3160000000007</v>
      </c>
      <c r="T140" s="129">
        <v>4464.8469999999998</v>
      </c>
      <c r="W140" s="129"/>
      <c r="X140" s="129"/>
      <c r="Y140" s="129"/>
    </row>
    <row r="141" spans="8:25">
      <c r="H141" s="90" t="s">
        <v>248</v>
      </c>
      <c r="I141" s="129">
        <v>2519.9458800000002</v>
      </c>
      <c r="J141" s="129">
        <v>1764.3280199999999</v>
      </c>
      <c r="K141" s="129">
        <v>4566.2706200000002</v>
      </c>
      <c r="N141" s="129">
        <v>-4976.46</v>
      </c>
      <c r="O141" s="90" t="s">
        <v>248</v>
      </c>
      <c r="P141" s="129">
        <v>5545.96</v>
      </c>
      <c r="Q141" s="129">
        <v>569.50099999999998</v>
      </c>
      <c r="R141" s="129">
        <f t="shared" si="2"/>
        <v>7310.28802</v>
      </c>
      <c r="S141" s="129">
        <f t="shared" si="3"/>
        <v>5135.7716200000004</v>
      </c>
      <c r="T141" s="129">
        <v>4698.8294999999998</v>
      </c>
      <c r="W141" s="129"/>
      <c r="X141" s="129"/>
      <c r="Y141" s="129"/>
    </row>
    <row r="142" spans="8:25">
      <c r="H142" s="90" t="s">
        <v>249</v>
      </c>
      <c r="I142" s="129">
        <v>2684.4614700000002</v>
      </c>
      <c r="J142" s="129">
        <v>1563.7572700000001</v>
      </c>
      <c r="K142" s="129">
        <v>5053.1809700000003</v>
      </c>
      <c r="N142" s="129">
        <v>-4722.6620000000003</v>
      </c>
      <c r="O142" s="90" t="s">
        <v>249</v>
      </c>
      <c r="P142" s="129">
        <v>5333.6360000000004</v>
      </c>
      <c r="Q142" s="129">
        <v>610.97400000000005</v>
      </c>
      <c r="R142" s="129">
        <f t="shared" si="2"/>
        <v>6897.3932700000005</v>
      </c>
      <c r="S142" s="129">
        <f t="shared" si="3"/>
        <v>5664.1549700000005</v>
      </c>
      <c r="T142" s="129">
        <v>4811.2055</v>
      </c>
      <c r="W142" s="129"/>
      <c r="X142" s="129"/>
      <c r="Y142" s="129"/>
    </row>
    <row r="143" spans="8:25">
      <c r="H143" s="90" t="s">
        <v>250</v>
      </c>
      <c r="I143" s="129">
        <v>4147.5850899999996</v>
      </c>
      <c r="J143" s="129">
        <v>1620.05664</v>
      </c>
      <c r="K143" s="129">
        <v>5780.0912699999999</v>
      </c>
      <c r="N143" s="129">
        <v>-4525.7700000000004</v>
      </c>
      <c r="O143" s="90" t="s">
        <v>250</v>
      </c>
      <c r="P143" s="129">
        <v>5254.7610000000004</v>
      </c>
      <c r="Q143" s="129">
        <v>728.99099999999999</v>
      </c>
      <c r="R143" s="129">
        <f t="shared" si="2"/>
        <v>6874.8176400000002</v>
      </c>
      <c r="S143" s="129">
        <f t="shared" si="3"/>
        <v>6509.0822699999999</v>
      </c>
      <c r="T143" s="129">
        <v>4833.1435000000001</v>
      </c>
      <c r="W143" s="129"/>
      <c r="X143" s="129"/>
      <c r="Y143" s="129"/>
    </row>
    <row r="144" spans="8:25">
      <c r="H144" s="90" t="s">
        <v>251</v>
      </c>
      <c r="I144" s="129">
        <v>4410.0630000000001</v>
      </c>
      <c r="J144" s="129">
        <v>1529.9717599999999</v>
      </c>
      <c r="K144" s="129">
        <v>6459.2749999999996</v>
      </c>
      <c r="N144" s="129">
        <v>-4443.0870000000004</v>
      </c>
      <c r="O144" s="90" t="s">
        <v>251</v>
      </c>
      <c r="P144" s="129">
        <v>5070.4369999999999</v>
      </c>
      <c r="Q144" s="129">
        <v>627.35</v>
      </c>
      <c r="R144" s="129">
        <f t="shared" si="2"/>
        <v>6600.4087600000003</v>
      </c>
      <c r="S144" s="129">
        <f t="shared" si="3"/>
        <v>7086.625</v>
      </c>
      <c r="T144" s="129">
        <v>4824.8374999999996</v>
      </c>
      <c r="W144" s="129"/>
      <c r="X144" s="129"/>
      <c r="Y144" s="129"/>
    </row>
    <row r="145" spans="4:25">
      <c r="H145" s="90" t="s">
        <v>252</v>
      </c>
      <c r="I145" s="129">
        <v>4467.6080000000002</v>
      </c>
      <c r="J145" s="129">
        <v>1865.19398</v>
      </c>
      <c r="K145" s="129">
        <v>5973.8303100000003</v>
      </c>
      <c r="N145" s="129">
        <v>-4432.1679999999997</v>
      </c>
      <c r="O145" s="90" t="s">
        <v>252</v>
      </c>
      <c r="P145" s="129">
        <v>5081.0309999999999</v>
      </c>
      <c r="Q145" s="129">
        <v>648.86099999999999</v>
      </c>
      <c r="R145" s="129">
        <f t="shared" si="2"/>
        <v>6946.22498</v>
      </c>
      <c r="S145" s="129">
        <f t="shared" si="3"/>
        <v>6622.6913100000002</v>
      </c>
      <c r="T145" s="129">
        <v>4851.0420000000004</v>
      </c>
      <c r="W145" s="129"/>
      <c r="X145" s="129"/>
      <c r="Y145" s="129"/>
    </row>
    <row r="146" spans="4:25">
      <c r="H146" s="90" t="s">
        <v>253</v>
      </c>
      <c r="I146" s="129">
        <v>3313.20606</v>
      </c>
      <c r="J146" s="129">
        <v>1907.21</v>
      </c>
      <c r="K146" s="129">
        <v>5919.9358400000001</v>
      </c>
      <c r="N146" s="129">
        <v>-5364.4250000000002</v>
      </c>
      <c r="O146" s="90" t="s">
        <v>253</v>
      </c>
      <c r="P146" s="129">
        <v>5810.8180000000002</v>
      </c>
      <c r="Q146" s="129">
        <v>446.392</v>
      </c>
      <c r="R146" s="129">
        <f t="shared" si="2"/>
        <v>7718.0280000000002</v>
      </c>
      <c r="S146" s="129">
        <f t="shared" si="3"/>
        <v>6366.3278399999999</v>
      </c>
      <c r="T146" s="129">
        <v>4939.8045000000002</v>
      </c>
      <c r="W146" s="129"/>
      <c r="X146" s="129"/>
      <c r="Y146" s="129"/>
    </row>
    <row r="147" spans="4:25">
      <c r="H147" s="90" t="s">
        <v>254</v>
      </c>
      <c r="I147" s="129">
        <v>5047.7782299999999</v>
      </c>
      <c r="J147" s="129">
        <v>1291.0189399999999</v>
      </c>
      <c r="K147" s="129">
        <v>6090.7174999999997</v>
      </c>
      <c r="N147" s="129">
        <v>-5519.4719999999998</v>
      </c>
      <c r="O147" s="90" t="s">
        <v>254</v>
      </c>
      <c r="P147" s="129">
        <v>6012.45</v>
      </c>
      <c r="Q147" s="129">
        <v>492.97800000000001</v>
      </c>
      <c r="R147" s="129">
        <f t="shared" si="2"/>
        <v>7303.4689399999997</v>
      </c>
      <c r="S147" s="129">
        <f t="shared" si="3"/>
        <v>6583.6954999999998</v>
      </c>
      <c r="T147" s="129">
        <v>5017.8975</v>
      </c>
      <c r="W147" s="129"/>
      <c r="X147" s="129"/>
      <c r="Y147" s="129"/>
    </row>
    <row r="148" spans="4:25">
      <c r="H148" s="90" t="s">
        <v>255</v>
      </c>
      <c r="I148" s="129">
        <v>4831.0276400000002</v>
      </c>
      <c r="J148" s="129">
        <v>1430.126</v>
      </c>
      <c r="K148" s="129">
        <v>5519.4950399999998</v>
      </c>
      <c r="N148" s="129">
        <v>-6289.6490000000003</v>
      </c>
      <c r="O148" s="90" t="s">
        <v>255</v>
      </c>
      <c r="P148" s="129">
        <v>6766.5969999999998</v>
      </c>
      <c r="Q148" s="129">
        <v>476.94799999999998</v>
      </c>
      <c r="R148" s="129">
        <f t="shared" si="2"/>
        <v>8196.723</v>
      </c>
      <c r="S148" s="129">
        <f t="shared" si="3"/>
        <v>5996.4430400000001</v>
      </c>
      <c r="T148" s="129">
        <v>5105.7655000000004</v>
      </c>
      <c r="W148" s="129"/>
      <c r="X148" s="129"/>
      <c r="Y148" s="129"/>
    </row>
    <row r="149" spans="4:25">
      <c r="H149" s="90" t="s">
        <v>263</v>
      </c>
      <c r="I149" s="129">
        <v>4999.99</v>
      </c>
      <c r="J149" s="129">
        <v>1787.42156</v>
      </c>
      <c r="K149" s="129">
        <v>6958.8040000000001</v>
      </c>
      <c r="N149" s="129">
        <v>-7277.9080000000004</v>
      </c>
      <c r="O149" s="90" t="s">
        <v>263</v>
      </c>
      <c r="P149" s="129">
        <v>7739.366</v>
      </c>
      <c r="Q149" s="129">
        <v>461.459</v>
      </c>
      <c r="R149" s="129">
        <f t="shared" si="2"/>
        <v>9526.7875600000007</v>
      </c>
      <c r="S149" s="129">
        <f t="shared" si="3"/>
        <v>7420.2629999999999</v>
      </c>
      <c r="T149" s="129">
        <v>5101.3050000000003</v>
      </c>
      <c r="W149" s="129"/>
      <c r="X149" s="129"/>
      <c r="Y149" s="129"/>
    </row>
    <row r="150" spans="4:25">
      <c r="H150" s="90" t="s">
        <v>585</v>
      </c>
      <c r="I150" s="129">
        <v>4878.1360100000002</v>
      </c>
      <c r="J150" s="129">
        <v>2063.2429999999999</v>
      </c>
      <c r="K150" s="129">
        <v>7945.3850000000002</v>
      </c>
      <c r="N150" s="129">
        <v>-7734.567</v>
      </c>
      <c r="O150" s="90" t="s">
        <v>585</v>
      </c>
      <c r="P150" s="129">
        <v>8211.9470000000001</v>
      </c>
      <c r="Q150" s="129">
        <v>477.37799999999999</v>
      </c>
      <c r="R150" s="129">
        <f t="shared" si="2"/>
        <v>10275.19</v>
      </c>
      <c r="S150" s="129">
        <f t="shared" si="3"/>
        <v>8422.7630000000008</v>
      </c>
      <c r="T150" s="129">
        <v>5040.4865</v>
      </c>
      <c r="W150" s="129"/>
      <c r="X150" s="129"/>
      <c r="Y150" s="129"/>
    </row>
    <row r="151" spans="4:25" s="141" customFormat="1">
      <c r="Q151" s="142"/>
      <c r="R151" s="142"/>
      <c r="S151" s="142"/>
    </row>
    <row r="158" spans="4:25">
      <c r="E158" s="90" t="s">
        <v>650</v>
      </c>
    </row>
    <row r="159" spans="4:25">
      <c r="D159" s="90" t="s">
        <v>649</v>
      </c>
      <c r="E159" s="90" t="s">
        <v>651</v>
      </c>
      <c r="F159" s="90" t="s">
        <v>652</v>
      </c>
    </row>
    <row r="160" spans="4:25">
      <c r="D160" s="90">
        <v>2012</v>
      </c>
      <c r="E160" s="90">
        <v>67998</v>
      </c>
      <c r="F160" s="90">
        <v>16329</v>
      </c>
      <c r="G160" s="90">
        <f t="shared" ref="G160:G169" si="4">+E160-F160</f>
        <v>51669</v>
      </c>
    </row>
    <row r="161" spans="4:21">
      <c r="D161" s="90">
        <v>2013</v>
      </c>
      <c r="E161" s="90">
        <v>82095</v>
      </c>
      <c r="F161" s="90">
        <v>12668</v>
      </c>
      <c r="G161" s="90">
        <f t="shared" si="4"/>
        <v>69427</v>
      </c>
    </row>
    <row r="162" spans="4:21">
      <c r="D162" s="90">
        <v>2014</v>
      </c>
      <c r="E162" s="90">
        <v>88859</v>
      </c>
      <c r="F162" s="90">
        <v>11410</v>
      </c>
      <c r="G162" s="90">
        <f t="shared" si="4"/>
        <v>77449</v>
      </c>
    </row>
    <row r="163" spans="4:21">
      <c r="D163" s="90">
        <v>2015</v>
      </c>
      <c r="E163" s="90">
        <v>102259</v>
      </c>
      <c r="F163" s="90">
        <v>11543</v>
      </c>
      <c r="G163" s="90">
        <f t="shared" si="4"/>
        <v>90716</v>
      </c>
    </row>
    <row r="164" spans="4:21">
      <c r="D164" s="90">
        <v>2016</v>
      </c>
      <c r="E164" s="90">
        <v>114512</v>
      </c>
      <c r="F164" s="90">
        <v>12391</v>
      </c>
      <c r="G164" s="90">
        <f t="shared" si="4"/>
        <v>102121</v>
      </c>
    </row>
    <row r="165" spans="4:21">
      <c r="D165" s="90">
        <v>2017</v>
      </c>
      <c r="E165" s="90">
        <v>114559</v>
      </c>
      <c r="F165" s="90">
        <v>12950</v>
      </c>
      <c r="G165" s="90">
        <f t="shared" si="4"/>
        <v>101609</v>
      </c>
    </row>
    <row r="166" spans="4:21">
      <c r="D166" s="90">
        <v>2018</v>
      </c>
      <c r="E166" s="90">
        <v>116732</v>
      </c>
      <c r="F166" s="90">
        <v>13574</v>
      </c>
      <c r="G166" s="90">
        <f t="shared" si="4"/>
        <v>103158</v>
      </c>
    </row>
    <row r="167" spans="4:21">
      <c r="D167" s="90">
        <v>2019</v>
      </c>
      <c r="E167" s="90">
        <v>122020</v>
      </c>
      <c r="F167" s="90">
        <v>15948</v>
      </c>
      <c r="G167" s="90">
        <f t="shared" si="4"/>
        <v>106072</v>
      </c>
    </row>
    <row r="168" spans="4:21">
      <c r="D168" s="90">
        <v>2020</v>
      </c>
      <c r="E168" s="90">
        <v>120950</v>
      </c>
      <c r="F168" s="90">
        <v>13601</v>
      </c>
      <c r="G168" s="90">
        <f t="shared" si="4"/>
        <v>107349</v>
      </c>
    </row>
    <row r="169" spans="4:21">
      <c r="D169" s="90">
        <v>2021</v>
      </c>
      <c r="E169" s="90">
        <v>94219</v>
      </c>
      <c r="F169" s="90">
        <v>15621</v>
      </c>
      <c r="G169" s="90">
        <f t="shared" si="4"/>
        <v>78598</v>
      </c>
    </row>
    <row r="170" spans="4:21">
      <c r="L170" s="143">
        <v>2002</v>
      </c>
      <c r="M170" s="143"/>
      <c r="N170" s="33">
        <v>34056</v>
      </c>
      <c r="O170" s="33">
        <v>44476</v>
      </c>
      <c r="P170" s="90">
        <f t="shared" ref="P170:P189" si="5">+N170-O170</f>
        <v>-10420</v>
      </c>
      <c r="Q170" s="90">
        <f t="shared" ref="Q170:Q189" si="6">+P170/1000</f>
        <v>-10.42</v>
      </c>
      <c r="T170" s="53">
        <v>2002</v>
      </c>
      <c r="U170" s="90">
        <v>44476</v>
      </c>
    </row>
    <row r="171" spans="4:21">
      <c r="L171" s="143">
        <v>2003</v>
      </c>
      <c r="M171" s="143"/>
      <c r="N171" s="33">
        <v>39866</v>
      </c>
      <c r="O171" s="33">
        <v>47530</v>
      </c>
      <c r="P171" s="90">
        <f t="shared" si="5"/>
        <v>-7664</v>
      </c>
      <c r="Q171" s="90">
        <f t="shared" si="6"/>
        <v>-7.6639999999999997</v>
      </c>
      <c r="R171" s="143"/>
      <c r="T171" s="33">
        <v>2003</v>
      </c>
      <c r="U171" s="90">
        <v>47530</v>
      </c>
    </row>
    <row r="172" spans="4:21">
      <c r="H172" s="33"/>
      <c r="I172" s="33"/>
      <c r="L172" s="143">
        <v>2004</v>
      </c>
      <c r="M172" s="143"/>
      <c r="N172" s="33">
        <v>39155</v>
      </c>
      <c r="O172" s="33">
        <v>41794</v>
      </c>
      <c r="P172" s="90">
        <f t="shared" si="5"/>
        <v>-2639</v>
      </c>
      <c r="Q172" s="90">
        <f t="shared" si="6"/>
        <v>-2.6389999999999998</v>
      </c>
      <c r="R172" s="143"/>
      <c r="T172" s="33">
        <v>2004</v>
      </c>
      <c r="U172" s="90">
        <v>41794</v>
      </c>
    </row>
    <row r="173" spans="4:21">
      <c r="D173" s="143"/>
      <c r="H173" s="33"/>
      <c r="I173" s="33"/>
      <c r="L173" s="143">
        <v>2005</v>
      </c>
      <c r="M173" s="143"/>
      <c r="N173" s="33">
        <v>41991</v>
      </c>
      <c r="O173" s="33">
        <v>37326</v>
      </c>
      <c r="P173" s="90">
        <f t="shared" si="5"/>
        <v>4665</v>
      </c>
      <c r="Q173" s="90">
        <f t="shared" si="6"/>
        <v>4.665</v>
      </c>
      <c r="R173" s="143"/>
      <c r="T173" s="33">
        <v>2005</v>
      </c>
      <c r="U173" s="90">
        <v>37326</v>
      </c>
    </row>
    <row r="174" spans="4:21">
      <c r="D174" s="143"/>
      <c r="H174" s="33"/>
      <c r="I174" s="33"/>
      <c r="L174" s="143">
        <v>2006</v>
      </c>
      <c r="M174" s="143"/>
      <c r="N174" s="33">
        <v>46308</v>
      </c>
      <c r="O174" s="33">
        <v>37666</v>
      </c>
      <c r="P174" s="90">
        <f t="shared" si="5"/>
        <v>8642</v>
      </c>
      <c r="Q174" s="90">
        <f t="shared" si="6"/>
        <v>8.6419999999999995</v>
      </c>
      <c r="R174" s="143"/>
      <c r="T174" s="33">
        <v>2006</v>
      </c>
      <c r="U174" s="90">
        <v>37666</v>
      </c>
    </row>
    <row r="175" spans="4:21">
      <c r="D175" s="143"/>
      <c r="H175" s="33"/>
      <c r="I175" s="33"/>
      <c r="L175" s="143">
        <v>2007</v>
      </c>
      <c r="M175" s="143"/>
      <c r="N175" s="33">
        <v>36299</v>
      </c>
      <c r="O175" s="33">
        <v>36693</v>
      </c>
      <c r="P175" s="90">
        <f t="shared" si="5"/>
        <v>-394</v>
      </c>
      <c r="Q175" s="90">
        <f t="shared" si="6"/>
        <v>-0.39400000000000002</v>
      </c>
      <c r="R175" s="143"/>
      <c r="T175" s="33">
        <v>2007</v>
      </c>
      <c r="U175" s="90">
        <v>36693</v>
      </c>
    </row>
    <row r="176" spans="4:21">
      <c r="D176" s="143"/>
      <c r="H176" s="33"/>
      <c r="I176" s="33"/>
      <c r="L176" s="143">
        <v>2008</v>
      </c>
      <c r="M176" s="143"/>
      <c r="N176" s="33">
        <v>39536</v>
      </c>
      <c r="O176" s="33">
        <v>32118</v>
      </c>
      <c r="P176" s="90">
        <f t="shared" si="5"/>
        <v>7418</v>
      </c>
      <c r="Q176" s="90">
        <f t="shared" si="6"/>
        <v>7.4180000000000001</v>
      </c>
      <c r="R176" s="143"/>
      <c r="T176" s="33">
        <v>2008</v>
      </c>
      <c r="U176" s="90">
        <v>32118</v>
      </c>
    </row>
    <row r="177" spans="4:21">
      <c r="D177" s="143"/>
      <c r="H177" s="33"/>
      <c r="I177" s="33"/>
      <c r="L177" s="143">
        <v>2009</v>
      </c>
      <c r="M177" s="143"/>
      <c r="N177" s="33">
        <v>39024</v>
      </c>
      <c r="O177" s="33">
        <v>29330</v>
      </c>
      <c r="P177" s="90">
        <f t="shared" si="5"/>
        <v>9694</v>
      </c>
      <c r="Q177" s="90">
        <f t="shared" si="6"/>
        <v>9.6940000000000008</v>
      </c>
      <c r="R177" s="143"/>
      <c r="T177" s="33">
        <v>2009</v>
      </c>
      <c r="U177" s="90">
        <v>29330</v>
      </c>
    </row>
    <row r="178" spans="4:21">
      <c r="D178" s="143"/>
      <c r="H178" s="33"/>
      <c r="I178" s="33"/>
      <c r="L178" s="143">
        <v>2010</v>
      </c>
      <c r="M178" s="143"/>
      <c r="N178" s="33">
        <v>39545</v>
      </c>
      <c r="O178" s="33">
        <v>28192</v>
      </c>
      <c r="P178" s="90">
        <f t="shared" si="5"/>
        <v>11353</v>
      </c>
      <c r="Q178" s="90">
        <f t="shared" si="6"/>
        <v>11.353</v>
      </c>
      <c r="R178" s="143"/>
      <c r="T178" s="33">
        <v>2010</v>
      </c>
      <c r="U178" s="90">
        <v>28192</v>
      </c>
    </row>
    <row r="179" spans="4:21">
      <c r="D179" s="143"/>
      <c r="H179" s="33"/>
      <c r="I179" s="33"/>
      <c r="L179" s="143">
        <v>2011</v>
      </c>
      <c r="M179" s="143"/>
      <c r="N179" s="33">
        <v>50057</v>
      </c>
      <c r="O179" s="33">
        <v>31466</v>
      </c>
      <c r="P179" s="90">
        <f t="shared" si="5"/>
        <v>18591</v>
      </c>
      <c r="Q179" s="90">
        <f t="shared" si="6"/>
        <v>18.591000000000001</v>
      </c>
      <c r="R179" s="143"/>
      <c r="T179" s="33">
        <v>2011</v>
      </c>
      <c r="U179" s="90">
        <v>31466</v>
      </c>
    </row>
    <row r="180" spans="4:21">
      <c r="D180" s="143"/>
      <c r="H180" s="33"/>
      <c r="I180" s="33"/>
      <c r="L180" s="143">
        <v>2012</v>
      </c>
      <c r="M180" s="143"/>
      <c r="N180" s="33">
        <v>67998</v>
      </c>
      <c r="O180" s="33">
        <v>29467</v>
      </c>
      <c r="P180" s="90">
        <f t="shared" si="5"/>
        <v>38531</v>
      </c>
      <c r="Q180" s="90">
        <f t="shared" si="6"/>
        <v>38.530999999999999</v>
      </c>
      <c r="R180" s="143"/>
      <c r="T180" s="33">
        <v>2012</v>
      </c>
      <c r="U180" s="90">
        <v>29467</v>
      </c>
    </row>
    <row r="181" spans="4:21">
      <c r="D181" s="143"/>
      <c r="H181" s="33"/>
      <c r="I181" s="33"/>
      <c r="L181" s="143">
        <v>2013</v>
      </c>
      <c r="M181" s="143"/>
      <c r="N181" s="33">
        <v>82095</v>
      </c>
      <c r="O181" s="33">
        <v>28433</v>
      </c>
      <c r="P181" s="90">
        <f t="shared" si="5"/>
        <v>53662</v>
      </c>
      <c r="Q181" s="90">
        <f t="shared" si="6"/>
        <v>53.661999999999999</v>
      </c>
      <c r="R181" s="143"/>
      <c r="T181" s="33">
        <v>2013</v>
      </c>
      <c r="U181" s="90">
        <v>28433</v>
      </c>
    </row>
    <row r="182" spans="4:21">
      <c r="D182" s="143"/>
      <c r="H182" s="33"/>
      <c r="I182" s="33"/>
      <c r="L182" s="143">
        <v>2014</v>
      </c>
      <c r="M182" s="143"/>
      <c r="N182" s="33">
        <v>88859</v>
      </c>
      <c r="O182" s="33">
        <v>29271</v>
      </c>
      <c r="P182" s="90">
        <f t="shared" si="5"/>
        <v>59588</v>
      </c>
      <c r="Q182" s="90">
        <f t="shared" si="6"/>
        <v>59.588000000000001</v>
      </c>
      <c r="R182" s="143"/>
      <c r="T182" s="33">
        <v>2014</v>
      </c>
      <c r="U182" s="90">
        <v>29271</v>
      </c>
    </row>
    <row r="183" spans="4:21">
      <c r="D183" s="143"/>
      <c r="H183" s="33"/>
      <c r="I183" s="33"/>
      <c r="L183" s="143">
        <v>2015</v>
      </c>
      <c r="M183" s="143"/>
      <c r="N183" s="33">
        <v>102259</v>
      </c>
      <c r="O183" s="33">
        <v>30052</v>
      </c>
      <c r="P183" s="90">
        <f t="shared" si="5"/>
        <v>72207</v>
      </c>
      <c r="Q183" s="90">
        <f t="shared" si="6"/>
        <v>72.206999999999994</v>
      </c>
      <c r="R183" s="143"/>
      <c r="T183" s="33">
        <v>2015</v>
      </c>
      <c r="U183" s="90">
        <v>30052</v>
      </c>
    </row>
    <row r="184" spans="4:21">
      <c r="D184" s="143"/>
      <c r="H184" s="33"/>
      <c r="I184" s="33"/>
      <c r="L184" s="143">
        <v>2016</v>
      </c>
      <c r="M184" s="143"/>
      <c r="N184" s="33">
        <v>114512</v>
      </c>
      <c r="O184" s="33">
        <v>37894</v>
      </c>
      <c r="P184" s="90">
        <f t="shared" si="5"/>
        <v>76618</v>
      </c>
      <c r="Q184" s="90">
        <f t="shared" si="6"/>
        <v>76.617999999999995</v>
      </c>
      <c r="R184" s="143"/>
      <c r="T184" s="33">
        <v>2016</v>
      </c>
      <c r="U184" s="90">
        <v>37894</v>
      </c>
    </row>
    <row r="185" spans="4:21">
      <c r="D185" s="143"/>
      <c r="H185" s="33"/>
      <c r="I185" s="33"/>
      <c r="L185" s="143">
        <v>2017</v>
      </c>
      <c r="M185" s="143"/>
      <c r="N185" s="33">
        <v>114559</v>
      </c>
      <c r="O185" s="33">
        <v>42369</v>
      </c>
      <c r="P185" s="90">
        <f t="shared" si="5"/>
        <v>72190</v>
      </c>
      <c r="Q185" s="90">
        <f t="shared" si="6"/>
        <v>72.19</v>
      </c>
      <c r="R185" s="143"/>
      <c r="T185" s="33">
        <v>2017</v>
      </c>
      <c r="U185" s="90">
        <v>42369</v>
      </c>
    </row>
    <row r="186" spans="4:21">
      <c r="D186" s="143"/>
      <c r="H186" s="33"/>
      <c r="I186" s="33"/>
      <c r="L186" s="143">
        <v>2018</v>
      </c>
      <c r="M186" s="143"/>
      <c r="N186" s="33">
        <v>116732</v>
      </c>
      <c r="O186" s="33">
        <v>46824</v>
      </c>
      <c r="P186" s="90">
        <f t="shared" si="5"/>
        <v>69908</v>
      </c>
      <c r="Q186" s="90">
        <f t="shared" si="6"/>
        <v>69.908000000000001</v>
      </c>
      <c r="R186" s="143"/>
      <c r="T186" s="33">
        <v>2018</v>
      </c>
      <c r="U186" s="90">
        <v>46824</v>
      </c>
    </row>
    <row r="187" spans="4:21">
      <c r="D187" s="143"/>
      <c r="H187" s="33"/>
      <c r="I187" s="33"/>
      <c r="L187" s="143">
        <v>2019</v>
      </c>
      <c r="M187" s="143"/>
      <c r="N187" s="33">
        <v>122020</v>
      </c>
      <c r="O187" s="33">
        <v>68207</v>
      </c>
      <c r="P187" s="90">
        <f t="shared" si="5"/>
        <v>53813</v>
      </c>
      <c r="Q187" s="90">
        <f t="shared" si="6"/>
        <v>53.813000000000002</v>
      </c>
      <c r="R187" s="143"/>
      <c r="T187" s="33">
        <v>2019</v>
      </c>
      <c r="U187" s="90">
        <v>68207</v>
      </c>
    </row>
    <row r="188" spans="4:21">
      <c r="L188" s="143">
        <v>2020</v>
      </c>
      <c r="M188" s="143"/>
      <c r="N188" s="33">
        <v>120950</v>
      </c>
      <c r="O188" s="33">
        <v>55760</v>
      </c>
      <c r="P188" s="90">
        <f t="shared" si="5"/>
        <v>65190</v>
      </c>
      <c r="Q188" s="90">
        <f t="shared" si="6"/>
        <v>65.19</v>
      </c>
      <c r="R188" s="143"/>
      <c r="T188" s="33">
        <v>2020</v>
      </c>
      <c r="U188" s="90">
        <v>55760</v>
      </c>
    </row>
    <row r="189" spans="4:21">
      <c r="L189" s="143">
        <v>2021</v>
      </c>
      <c r="M189" s="143"/>
      <c r="N189" s="33">
        <v>94219</v>
      </c>
      <c r="O189" s="33">
        <v>74759</v>
      </c>
      <c r="P189" s="90">
        <f t="shared" si="5"/>
        <v>19460</v>
      </c>
      <c r="Q189" s="90">
        <f t="shared" si="6"/>
        <v>19.46</v>
      </c>
      <c r="R189" s="143"/>
      <c r="T189" s="33">
        <v>2021</v>
      </c>
      <c r="U189" s="90">
        <v>74759</v>
      </c>
    </row>
    <row r="190" spans="4:21">
      <c r="L190" s="376"/>
      <c r="M190" s="376"/>
      <c r="N190" s="376"/>
      <c r="O190" s="53"/>
      <c r="R190" s="376"/>
      <c r="S190" s="376"/>
      <c r="T190" s="53"/>
    </row>
  </sheetData>
  <mergeCells count="2">
    <mergeCell ref="L190:N190"/>
    <mergeCell ref="R190:S190"/>
  </mergeCells>
  <phoneticPr fontId="1" type="noConversion"/>
  <hyperlinks>
    <hyperlink ref="D61" r:id="rId1" xr:uid="{00000000-0004-0000-1B00-000000000000}"/>
    <hyperlink ref="A1" location="INDICE!A1" display="Torna all'indice" xr:uid="{00000000-0004-0000-1B00-000001000000}"/>
  </hyperlinks>
  <pageMargins left="0.75" right="0.75" top="1" bottom="1" header="0.5" footer="0.5"/>
  <pageSetup orientation="portrait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AO59"/>
  <sheetViews>
    <sheetView workbookViewId="0"/>
  </sheetViews>
  <sheetFormatPr baseColWidth="10" defaultColWidth="8.83203125" defaultRowHeight="13"/>
  <cols>
    <col min="1" max="1" width="5.33203125" style="107" customWidth="1"/>
    <col min="2" max="2" width="8.83203125" style="107" customWidth="1"/>
    <col min="3" max="6" width="5.1640625" style="107" customWidth="1"/>
    <col min="7" max="7" width="4.83203125" style="107" customWidth="1"/>
    <col min="8" max="11" width="4.6640625" style="107" customWidth="1"/>
    <col min="12" max="13" width="5.83203125" style="107" customWidth="1"/>
    <col min="14" max="17" width="4.33203125" style="107" customWidth="1"/>
    <col min="18" max="22" width="16.6640625" style="107" customWidth="1"/>
    <col min="23" max="23" width="16.6640625" style="108" customWidth="1"/>
    <col min="24" max="41" width="4.83203125" style="109" customWidth="1"/>
    <col min="42" max="42" width="8.83203125" style="107" customWidth="1"/>
    <col min="43" max="16384" width="8.83203125" style="107"/>
  </cols>
  <sheetData>
    <row r="1" spans="1:41">
      <c r="A1" s="52" t="s">
        <v>986</v>
      </c>
    </row>
    <row r="3" spans="1:41">
      <c r="B3" s="110" t="s">
        <v>899</v>
      </c>
      <c r="X3" s="109" t="s">
        <v>481</v>
      </c>
    </row>
    <row r="5" spans="1:41">
      <c r="B5" s="111"/>
      <c r="C5" s="111" t="s">
        <v>519</v>
      </c>
      <c r="D5" s="112"/>
      <c r="E5" s="112"/>
      <c r="F5" s="112"/>
      <c r="G5" s="112"/>
      <c r="H5" s="111" t="s">
        <v>898</v>
      </c>
      <c r="I5" s="112"/>
      <c r="J5" s="112"/>
      <c r="K5" s="112"/>
      <c r="M5" s="107" t="s">
        <v>520</v>
      </c>
      <c r="X5" s="109" t="s">
        <v>260</v>
      </c>
      <c r="AG5" s="109" t="s">
        <v>480</v>
      </c>
    </row>
    <row r="6" spans="1:41">
      <c r="C6" s="107" t="s">
        <v>476</v>
      </c>
      <c r="H6" s="107" t="s">
        <v>475</v>
      </c>
      <c r="M6" s="107" t="s">
        <v>479</v>
      </c>
      <c r="X6" s="109" t="s">
        <v>478</v>
      </c>
      <c r="AB6" s="109" t="s">
        <v>477</v>
      </c>
      <c r="AG6" s="109" t="s">
        <v>478</v>
      </c>
      <c r="AL6" s="109" t="s">
        <v>477</v>
      </c>
    </row>
    <row r="7" spans="1:41" ht="62">
      <c r="X7" s="113" t="s">
        <v>256</v>
      </c>
      <c r="Y7" s="113" t="s">
        <v>257</v>
      </c>
      <c r="Z7" s="113" t="s">
        <v>258</v>
      </c>
      <c r="AA7" s="113" t="s">
        <v>259</v>
      </c>
      <c r="AB7" s="113" t="s">
        <v>256</v>
      </c>
      <c r="AC7" s="113" t="s">
        <v>257</v>
      </c>
      <c r="AD7" s="113" t="s">
        <v>258</v>
      </c>
      <c r="AE7" s="113" t="s">
        <v>259</v>
      </c>
      <c r="AF7" s="113"/>
      <c r="AG7" s="113" t="s">
        <v>256</v>
      </c>
      <c r="AH7" s="113" t="s">
        <v>257</v>
      </c>
      <c r="AI7" s="113" t="s">
        <v>258</v>
      </c>
      <c r="AJ7" s="113" t="s">
        <v>259</v>
      </c>
      <c r="AK7" s="113"/>
      <c r="AL7" s="113" t="s">
        <v>256</v>
      </c>
      <c r="AM7" s="113" t="s">
        <v>257</v>
      </c>
      <c r="AN7" s="113" t="s">
        <v>258</v>
      </c>
      <c r="AO7" s="113" t="s">
        <v>259</v>
      </c>
    </row>
    <row r="8" spans="1:41" s="114" customFormat="1" ht="45">
      <c r="C8" s="114" t="s">
        <v>6</v>
      </c>
      <c r="D8" s="114" t="s">
        <v>8</v>
      </c>
      <c r="E8" s="114" t="s">
        <v>5</v>
      </c>
      <c r="F8" s="114" t="s">
        <v>7</v>
      </c>
      <c r="G8" s="115"/>
      <c r="H8" s="114" t="s">
        <v>6</v>
      </c>
      <c r="I8" s="114" t="s">
        <v>8</v>
      </c>
      <c r="J8" s="114" t="s">
        <v>5</v>
      </c>
      <c r="K8" s="114" t="s">
        <v>7</v>
      </c>
      <c r="N8" s="114" t="s">
        <v>6</v>
      </c>
      <c r="O8" s="114" t="s">
        <v>8</v>
      </c>
      <c r="P8" s="114" t="s">
        <v>5</v>
      </c>
      <c r="Q8" s="114" t="s">
        <v>7</v>
      </c>
      <c r="W8" s="116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113"/>
      <c r="AL8" s="113"/>
      <c r="AM8" s="113"/>
      <c r="AN8" s="113"/>
      <c r="AO8" s="113"/>
    </row>
    <row r="9" spans="1:41">
      <c r="B9" s="107" t="s">
        <v>215</v>
      </c>
      <c r="C9" s="117">
        <f t="shared" ref="C9:C50" si="0">AVERAGE(AL9,AG9)</f>
        <v>4.0274449864999999</v>
      </c>
      <c r="D9" s="118">
        <f t="shared" ref="D9:D50" si="1">AVERAGE(AM9,AH9)</f>
        <v>4.1962374771999995</v>
      </c>
      <c r="E9" s="117">
        <f t="shared" ref="E9:E50" si="2">AVERAGE(AN9,AI9)</f>
        <v>1.6983846169999999</v>
      </c>
      <c r="F9" s="117">
        <f t="shared" ref="F9:F50" si="3">AVERAGE(AO9,AJ9)</f>
        <v>1.5191505274499999</v>
      </c>
      <c r="G9" s="119"/>
      <c r="H9" s="117">
        <f t="shared" ref="H9:H50" si="4">AL9-AG9</f>
        <v>-0.96462619020000018</v>
      </c>
      <c r="I9" s="118">
        <f t="shared" ref="I9:I50" si="5">AM9-AH9</f>
        <v>0.68362121019999966</v>
      </c>
      <c r="J9" s="117">
        <f t="shared" ref="J9:J50" si="6">AN9-AI9</f>
        <v>-0.32967753280000012</v>
      </c>
      <c r="K9" s="117">
        <f t="shared" ref="K9:K50" si="7">AO9-AJ9</f>
        <v>-1.3793303834999999</v>
      </c>
      <c r="M9" s="107" t="s">
        <v>483</v>
      </c>
      <c r="N9" s="117">
        <f>AVERAGE(X48:X50)</f>
        <v>2.2673186109666665</v>
      </c>
      <c r="O9" s="117">
        <f>AVERAGE(Y48:Y50)</f>
        <v>2.5996855152333329</v>
      </c>
      <c r="P9" s="117">
        <f>AVERAGE(Z48:Z50)</f>
        <v>1.1159836376333334</v>
      </c>
      <c r="Q9" s="117">
        <f>AVERAGE(AA48:AA50)</f>
        <v>1.9940121164333335</v>
      </c>
      <c r="W9" s="108" t="s">
        <v>215</v>
      </c>
      <c r="X9" s="120">
        <v>4.5241420749000003</v>
      </c>
      <c r="Y9" s="121">
        <v>5.2297574779999998</v>
      </c>
      <c r="Z9" s="120">
        <v>1.2695353519000001</v>
      </c>
      <c r="AA9" s="120">
        <v>0.73398761749999997</v>
      </c>
      <c r="AB9" s="120">
        <v>4.4483495458000002</v>
      </c>
      <c r="AC9" s="121">
        <v>7.7014828372000004</v>
      </c>
      <c r="AD9" s="120">
        <v>1.3069535655</v>
      </c>
      <c r="AE9" s="120">
        <v>0.34476365910000001</v>
      </c>
      <c r="AG9" s="120">
        <v>4.5097580816000002</v>
      </c>
      <c r="AH9" s="121">
        <v>3.8544268720999999</v>
      </c>
      <c r="AI9" s="120">
        <v>1.8632233834</v>
      </c>
      <c r="AJ9" s="120">
        <v>2.2088157192</v>
      </c>
      <c r="AL9" s="120">
        <v>3.5451318914000001</v>
      </c>
      <c r="AM9" s="121">
        <v>4.5380480822999996</v>
      </c>
      <c r="AN9" s="120">
        <v>1.5335458505999999</v>
      </c>
      <c r="AO9" s="120">
        <v>0.82948533570000005</v>
      </c>
    </row>
    <row r="10" spans="1:41">
      <c r="B10" s="107" t="s">
        <v>216</v>
      </c>
      <c r="C10" s="117">
        <f t="shared" si="0"/>
        <v>5.1593007413500001</v>
      </c>
      <c r="D10" s="118">
        <f t="shared" si="1"/>
        <v>4.8938881541499999</v>
      </c>
      <c r="E10" s="117">
        <f t="shared" si="2"/>
        <v>1.79306570695</v>
      </c>
      <c r="F10" s="117">
        <f t="shared" si="3"/>
        <v>1.8029974041500001</v>
      </c>
      <c r="G10" s="119"/>
      <c r="H10" s="117">
        <f t="shared" si="4"/>
        <v>-0.74418809690000032</v>
      </c>
      <c r="I10" s="118">
        <f t="shared" si="5"/>
        <v>1.5058671452999999</v>
      </c>
      <c r="J10" s="117">
        <f t="shared" si="6"/>
        <v>-2.1290422999999947E-3</v>
      </c>
      <c r="K10" s="117">
        <f t="shared" si="7"/>
        <v>-1.3120259627000002</v>
      </c>
      <c r="M10" s="107" t="s">
        <v>484</v>
      </c>
      <c r="N10" s="117">
        <f>AVERAGE(AB48:AB50)</f>
        <v>3.9190432114666662</v>
      </c>
      <c r="O10" s="117">
        <f>AVERAGE(AC48:AC50)</f>
        <v>5.1448206248333337</v>
      </c>
      <c r="P10" s="117">
        <f>AVERAGE(AD48:AD50)</f>
        <v>1.4742653631666667</v>
      </c>
      <c r="Q10" s="117">
        <f>AVERAGE(AE48:AE50)</f>
        <v>1.6088472935333336</v>
      </c>
      <c r="W10" s="108" t="s">
        <v>216</v>
      </c>
      <c r="X10" s="120">
        <v>4.5536635317999998</v>
      </c>
      <c r="Y10" s="121">
        <v>4.4245655114</v>
      </c>
      <c r="Z10" s="120">
        <v>1.0315027424000001</v>
      </c>
      <c r="AA10" s="120">
        <v>0.66573849640000005</v>
      </c>
      <c r="AB10" s="120">
        <v>4.9599149298</v>
      </c>
      <c r="AC10" s="121">
        <v>7.5934652014999999</v>
      </c>
      <c r="AD10" s="120">
        <v>1.2966431904</v>
      </c>
      <c r="AE10" s="120">
        <v>0.39081083430000002</v>
      </c>
      <c r="AG10" s="120">
        <v>5.5313947898000002</v>
      </c>
      <c r="AH10" s="121">
        <v>4.1409545815</v>
      </c>
      <c r="AI10" s="120">
        <v>1.7941302281</v>
      </c>
      <c r="AJ10" s="120">
        <v>2.4590103855000001</v>
      </c>
      <c r="AL10" s="120">
        <v>4.7872066928999999</v>
      </c>
      <c r="AM10" s="121">
        <v>5.6468217267999998</v>
      </c>
      <c r="AN10" s="120">
        <v>1.7920011858</v>
      </c>
      <c r="AO10" s="120">
        <v>1.1469844227999999</v>
      </c>
    </row>
    <row r="11" spans="1:41">
      <c r="B11" s="107" t="s">
        <v>217</v>
      </c>
      <c r="C11" s="117">
        <f t="shared" si="0"/>
        <v>5.8246655911499996</v>
      </c>
      <c r="D11" s="118">
        <f t="shared" si="1"/>
        <v>5.02815183425</v>
      </c>
      <c r="E11" s="117">
        <f t="shared" si="2"/>
        <v>1.8490569541499999</v>
      </c>
      <c r="F11" s="117">
        <f t="shared" si="3"/>
        <v>2.1119585816499997</v>
      </c>
      <c r="G11" s="119"/>
      <c r="H11" s="117">
        <f t="shared" si="4"/>
        <v>-0.52722554429999935</v>
      </c>
      <c r="I11" s="118">
        <f t="shared" si="5"/>
        <v>1.7813224803000001</v>
      </c>
      <c r="J11" s="117">
        <f t="shared" si="6"/>
        <v>0.24515197729999993</v>
      </c>
      <c r="K11" s="117">
        <f t="shared" si="7"/>
        <v>-1.2099367564999999</v>
      </c>
      <c r="W11" s="108" t="s">
        <v>217</v>
      </c>
      <c r="X11" s="120">
        <v>4.5563124607000001</v>
      </c>
      <c r="Y11" s="121">
        <v>4.1034614283000002</v>
      </c>
      <c r="Z11" s="120">
        <v>0.94207758060000002</v>
      </c>
      <c r="AA11" s="120">
        <v>0.68010593109999995</v>
      </c>
      <c r="AB11" s="120">
        <v>5.4025455244999998</v>
      </c>
      <c r="AC11" s="121">
        <v>7.6202703079000003</v>
      </c>
      <c r="AD11" s="120">
        <v>1.3966042408999999</v>
      </c>
      <c r="AE11" s="120">
        <v>0.48970151159999997</v>
      </c>
      <c r="AG11" s="120">
        <v>6.0882783632999997</v>
      </c>
      <c r="AH11" s="121">
        <v>4.1374905941</v>
      </c>
      <c r="AI11" s="120">
        <v>1.7264809655</v>
      </c>
      <c r="AJ11" s="120">
        <v>2.7169269598999999</v>
      </c>
      <c r="AL11" s="120">
        <v>5.5610528190000004</v>
      </c>
      <c r="AM11" s="121">
        <v>5.9188130744</v>
      </c>
      <c r="AN11" s="120">
        <v>1.9716329427999999</v>
      </c>
      <c r="AO11" s="120">
        <v>1.5069902034</v>
      </c>
    </row>
    <row r="12" spans="1:41">
      <c r="B12" s="107" t="s">
        <v>218</v>
      </c>
      <c r="C12" s="117">
        <f t="shared" si="0"/>
        <v>6.3940366917000002</v>
      </c>
      <c r="D12" s="118">
        <f t="shared" si="1"/>
        <v>4.8732552808500005</v>
      </c>
      <c r="E12" s="117">
        <f t="shared" si="2"/>
        <v>1.8128819696999998</v>
      </c>
      <c r="F12" s="117">
        <f t="shared" si="3"/>
        <v>2.5011112578999999</v>
      </c>
      <c r="G12" s="119"/>
      <c r="H12" s="117">
        <f t="shared" si="4"/>
        <v>-0.51331337059999971</v>
      </c>
      <c r="I12" s="118">
        <f t="shared" si="5"/>
        <v>2.0192888835000002</v>
      </c>
      <c r="J12" s="117">
        <f t="shared" si="6"/>
        <v>0.32113148179999995</v>
      </c>
      <c r="K12" s="117">
        <f t="shared" si="7"/>
        <v>-1.1727687376</v>
      </c>
      <c r="W12" s="108" t="s">
        <v>218</v>
      </c>
      <c r="X12" s="120">
        <v>4.4665876206000004</v>
      </c>
      <c r="Y12" s="121">
        <v>3.5650002830999998</v>
      </c>
      <c r="Z12" s="120">
        <v>0.87640323659999997</v>
      </c>
      <c r="AA12" s="120">
        <v>0.63188670199999997</v>
      </c>
      <c r="AB12" s="120">
        <v>5.0377807167000004</v>
      </c>
      <c r="AC12" s="121">
        <v>6.6344504021999997</v>
      </c>
      <c r="AD12" s="120">
        <v>1.2793334083000001</v>
      </c>
      <c r="AE12" s="120">
        <v>0.47894651129999999</v>
      </c>
      <c r="AG12" s="120">
        <v>6.6506933769999996</v>
      </c>
      <c r="AH12" s="121">
        <v>3.8636108391000001</v>
      </c>
      <c r="AI12" s="120">
        <v>1.6523162288</v>
      </c>
      <c r="AJ12" s="120">
        <v>3.0874956267</v>
      </c>
      <c r="AL12" s="120">
        <v>6.1373800063999999</v>
      </c>
      <c r="AM12" s="121">
        <v>5.8828997226000004</v>
      </c>
      <c r="AN12" s="120">
        <v>1.9734477105999999</v>
      </c>
      <c r="AO12" s="120">
        <v>1.9147268891</v>
      </c>
    </row>
    <row r="13" spans="1:41">
      <c r="B13" s="107" t="s">
        <v>219</v>
      </c>
      <c r="C13" s="117">
        <f t="shared" si="0"/>
        <v>7.1524582496000004</v>
      </c>
      <c r="D13" s="118">
        <f t="shared" si="1"/>
        <v>5.0467024280999997</v>
      </c>
      <c r="E13" s="117">
        <f t="shared" si="2"/>
        <v>2.8162627087000001</v>
      </c>
      <c r="F13" s="117">
        <f t="shared" si="3"/>
        <v>2.8667934687500001</v>
      </c>
      <c r="G13" s="119"/>
      <c r="H13" s="117">
        <f t="shared" si="4"/>
        <v>-0.55510150640000067</v>
      </c>
      <c r="I13" s="118">
        <f t="shared" si="5"/>
        <v>2.6641969605999996</v>
      </c>
      <c r="J13" s="117">
        <f t="shared" si="6"/>
        <v>0.35025124640000005</v>
      </c>
      <c r="K13" s="117">
        <f t="shared" si="7"/>
        <v>-1.6240636129000001</v>
      </c>
      <c r="R13" s="107" t="s">
        <v>1011</v>
      </c>
      <c r="W13" s="108" t="s">
        <v>219</v>
      </c>
      <c r="X13" s="120">
        <v>4.5724716720999998</v>
      </c>
      <c r="Y13" s="121">
        <v>3.1174523809000001</v>
      </c>
      <c r="Z13" s="120">
        <v>1.3385699927000001</v>
      </c>
      <c r="AA13" s="120">
        <v>0.73279970809999995</v>
      </c>
      <c r="AB13" s="120">
        <v>5.1983422124000001</v>
      </c>
      <c r="AC13" s="121">
        <v>6.5775276648999998</v>
      </c>
      <c r="AD13" s="120">
        <v>1.8627701096</v>
      </c>
      <c r="AE13" s="120">
        <v>0.50289104679999996</v>
      </c>
      <c r="AG13" s="120">
        <v>7.4300090028000003</v>
      </c>
      <c r="AH13" s="121">
        <v>3.7146039478000001</v>
      </c>
      <c r="AI13" s="120">
        <v>2.6411370855</v>
      </c>
      <c r="AJ13" s="120">
        <v>3.6788252751999999</v>
      </c>
      <c r="AL13" s="120">
        <v>6.8749074963999997</v>
      </c>
      <c r="AM13" s="121">
        <v>6.3788009083999997</v>
      </c>
      <c r="AN13" s="120">
        <v>2.9913883319000001</v>
      </c>
      <c r="AO13" s="120">
        <v>2.0547616622999998</v>
      </c>
    </row>
    <row r="14" spans="1:41">
      <c r="B14" s="107" t="s">
        <v>220</v>
      </c>
      <c r="C14" s="117">
        <f t="shared" si="0"/>
        <v>7.2624072429000002</v>
      </c>
      <c r="D14" s="118">
        <f t="shared" si="1"/>
        <v>6.6096430419499992</v>
      </c>
      <c r="E14" s="117">
        <f t="shared" si="2"/>
        <v>3.9337177539999999</v>
      </c>
      <c r="F14" s="117">
        <f t="shared" si="3"/>
        <v>3.7042922252500001</v>
      </c>
      <c r="G14" s="119"/>
      <c r="H14" s="117">
        <f t="shared" si="4"/>
        <v>-0.52967788279999972</v>
      </c>
      <c r="I14" s="118">
        <f t="shared" si="5"/>
        <v>3.1375130075</v>
      </c>
      <c r="J14" s="117">
        <f t="shared" si="6"/>
        <v>-0.52555923479999977</v>
      </c>
      <c r="K14" s="117">
        <f t="shared" si="7"/>
        <v>-2.4799362715000006</v>
      </c>
      <c r="W14" s="108" t="s">
        <v>220</v>
      </c>
      <c r="X14" s="120">
        <v>4.231078074</v>
      </c>
      <c r="Y14" s="121">
        <v>3.7451981264</v>
      </c>
      <c r="Z14" s="120">
        <v>1.9246975746999999</v>
      </c>
      <c r="AA14" s="120">
        <v>0.90664516110000004</v>
      </c>
      <c r="AB14" s="120">
        <v>4.2956262433000001</v>
      </c>
      <c r="AC14" s="121">
        <v>6.6359120362999997</v>
      </c>
      <c r="AD14" s="120">
        <v>1.8387260592000001</v>
      </c>
      <c r="AE14" s="120">
        <v>0.49351261660000001</v>
      </c>
      <c r="AG14" s="120">
        <v>7.5272461843</v>
      </c>
      <c r="AH14" s="121">
        <v>5.0408865381999997</v>
      </c>
      <c r="AI14" s="120">
        <v>4.1964973713999996</v>
      </c>
      <c r="AJ14" s="120">
        <v>4.9442603610000004</v>
      </c>
      <c r="AL14" s="120">
        <v>6.9975683015000003</v>
      </c>
      <c r="AM14" s="121">
        <v>8.1783995456999996</v>
      </c>
      <c r="AN14" s="120">
        <v>3.6709381365999998</v>
      </c>
      <c r="AO14" s="120">
        <v>2.4643240894999998</v>
      </c>
    </row>
    <row r="15" spans="1:41">
      <c r="B15" s="107" t="s">
        <v>221</v>
      </c>
      <c r="C15" s="117">
        <f t="shared" si="0"/>
        <v>5.7231519020500006</v>
      </c>
      <c r="D15" s="118">
        <f t="shared" si="1"/>
        <v>6.0863022277000001</v>
      </c>
      <c r="E15" s="117">
        <f t="shared" si="2"/>
        <v>4.0316399138000003</v>
      </c>
      <c r="F15" s="117">
        <f t="shared" si="3"/>
        <v>3.8543680736999999</v>
      </c>
      <c r="G15" s="119"/>
      <c r="H15" s="117">
        <f t="shared" si="4"/>
        <v>-5.8629228300000058E-2</v>
      </c>
      <c r="I15" s="118">
        <f t="shared" si="5"/>
        <v>2.7532562616000007</v>
      </c>
      <c r="J15" s="117">
        <f t="shared" si="6"/>
        <v>8.2216937200000562E-2</v>
      </c>
      <c r="K15" s="117">
        <f t="shared" si="7"/>
        <v>-2.9836296386000001</v>
      </c>
      <c r="W15" s="108" t="s">
        <v>221</v>
      </c>
      <c r="X15" s="120">
        <v>3.9219161954000001</v>
      </c>
      <c r="Y15" s="121">
        <v>4.3463988467999997</v>
      </c>
      <c r="Z15" s="120">
        <v>2.2539026826000002</v>
      </c>
      <c r="AA15" s="120">
        <v>1.1850950098999999</v>
      </c>
      <c r="AB15" s="120">
        <v>3.8066762812000001</v>
      </c>
      <c r="AC15" s="121">
        <v>6.7537471015000001</v>
      </c>
      <c r="AD15" s="120">
        <v>2.2557381622000001</v>
      </c>
      <c r="AE15" s="120">
        <v>0.51355581159999997</v>
      </c>
      <c r="AG15" s="120">
        <v>5.7524665162000002</v>
      </c>
      <c r="AH15" s="121">
        <v>4.7096740968999997</v>
      </c>
      <c r="AI15" s="120">
        <v>3.9905314451999998</v>
      </c>
      <c r="AJ15" s="120">
        <v>5.3461828929999999</v>
      </c>
      <c r="AL15" s="120">
        <v>5.6938372879000001</v>
      </c>
      <c r="AM15" s="121">
        <v>7.4629303585000004</v>
      </c>
      <c r="AN15" s="120">
        <v>4.0727483824000004</v>
      </c>
      <c r="AO15" s="120">
        <v>2.3625532543999999</v>
      </c>
    </row>
    <row r="16" spans="1:41">
      <c r="B16" s="107" t="s">
        <v>222</v>
      </c>
      <c r="C16" s="117">
        <f t="shared" si="0"/>
        <v>5.4382299264</v>
      </c>
      <c r="D16" s="118">
        <f t="shared" si="1"/>
        <v>6.3110426072000001</v>
      </c>
      <c r="E16" s="117">
        <f t="shared" si="2"/>
        <v>3.9518925778000003</v>
      </c>
      <c r="F16" s="117">
        <f t="shared" si="3"/>
        <v>4.9277157805999998</v>
      </c>
      <c r="G16" s="119"/>
      <c r="H16" s="117">
        <f t="shared" si="4"/>
        <v>0.3876693886</v>
      </c>
      <c r="I16" s="118">
        <f t="shared" si="5"/>
        <v>2.6522052931999998</v>
      </c>
      <c r="J16" s="117">
        <f t="shared" si="6"/>
        <v>0.1214223886000001</v>
      </c>
      <c r="K16" s="117">
        <f t="shared" si="7"/>
        <v>-4.5714294200000003</v>
      </c>
      <c r="W16" s="108" t="s">
        <v>222</v>
      </c>
      <c r="X16" s="120">
        <v>3.6798665575</v>
      </c>
      <c r="Y16" s="121">
        <v>4.8516431438999996</v>
      </c>
      <c r="Z16" s="120">
        <v>2.3505879062999999</v>
      </c>
      <c r="AA16" s="120">
        <v>1.7237294511000001</v>
      </c>
      <c r="AB16" s="120">
        <v>3.8362890419000002</v>
      </c>
      <c r="AC16" s="121">
        <v>7.2155095193000003</v>
      </c>
      <c r="AD16" s="120">
        <v>2.3530347166999999</v>
      </c>
      <c r="AE16" s="120">
        <v>0.61286846549999996</v>
      </c>
      <c r="AG16" s="120">
        <v>5.2443952320999996</v>
      </c>
      <c r="AH16" s="121">
        <v>4.9849399606000002</v>
      </c>
      <c r="AI16" s="120">
        <v>3.8911813835000002</v>
      </c>
      <c r="AJ16" s="120">
        <v>7.2134304906000004</v>
      </c>
      <c r="AL16" s="120">
        <v>5.6320646206999996</v>
      </c>
      <c r="AM16" s="121">
        <v>7.6371452538</v>
      </c>
      <c r="AN16" s="120">
        <v>4.0126037721000003</v>
      </c>
      <c r="AO16" s="120">
        <v>2.6420010706000001</v>
      </c>
    </row>
    <row r="17" spans="2:41">
      <c r="B17" s="107" t="s">
        <v>223</v>
      </c>
      <c r="C17" s="117">
        <f t="shared" si="0"/>
        <v>5.3303605254999997</v>
      </c>
      <c r="D17" s="118">
        <f t="shared" si="1"/>
        <v>5.9133625787500002</v>
      </c>
      <c r="E17" s="117">
        <f t="shared" si="2"/>
        <v>4.1382901212499998</v>
      </c>
      <c r="F17" s="117">
        <f t="shared" si="3"/>
        <v>5.1855790835500004</v>
      </c>
      <c r="G17" s="119"/>
      <c r="H17" s="117">
        <f t="shared" si="4"/>
        <v>-0.3676520435999997</v>
      </c>
      <c r="I17" s="118">
        <f t="shared" si="5"/>
        <v>3.0446650447000003</v>
      </c>
      <c r="J17" s="117">
        <f t="shared" si="6"/>
        <v>2.5769288999999418E-3</v>
      </c>
      <c r="K17" s="117">
        <f t="shared" si="7"/>
        <v>-5.3551547172999996</v>
      </c>
      <c r="W17" s="108" t="s">
        <v>223</v>
      </c>
      <c r="X17" s="120">
        <v>3.6926492356999998</v>
      </c>
      <c r="Y17" s="121">
        <v>4.0363357461999998</v>
      </c>
      <c r="Z17" s="120">
        <v>2.4197436270999999</v>
      </c>
      <c r="AA17" s="120">
        <v>1.9404459447</v>
      </c>
      <c r="AB17" s="120">
        <v>3.2573273674999998</v>
      </c>
      <c r="AC17" s="121">
        <v>6.4599977294000004</v>
      </c>
      <c r="AD17" s="120">
        <v>2.2883882509000002</v>
      </c>
      <c r="AE17" s="120">
        <v>0.58495489739999995</v>
      </c>
      <c r="AG17" s="120">
        <v>5.5141865472999996</v>
      </c>
      <c r="AH17" s="121">
        <v>4.3910300564</v>
      </c>
      <c r="AI17" s="120">
        <v>4.1370016567999999</v>
      </c>
      <c r="AJ17" s="120">
        <v>7.8631564422000002</v>
      </c>
      <c r="AL17" s="120">
        <v>5.1465345036999999</v>
      </c>
      <c r="AM17" s="121">
        <v>7.4356951011000003</v>
      </c>
      <c r="AN17" s="120">
        <v>4.1395785856999998</v>
      </c>
      <c r="AO17" s="120">
        <v>2.5080017249000002</v>
      </c>
    </row>
    <row r="18" spans="2:41">
      <c r="B18" s="107" t="s">
        <v>224</v>
      </c>
      <c r="C18" s="117">
        <f t="shared" si="0"/>
        <v>7.1187615807999993</v>
      </c>
      <c r="D18" s="118">
        <f t="shared" si="1"/>
        <v>7.3369556387500001</v>
      </c>
      <c r="E18" s="117">
        <f t="shared" si="2"/>
        <v>4.9627097340000006</v>
      </c>
      <c r="F18" s="117">
        <f t="shared" si="3"/>
        <v>6.4279181627500002</v>
      </c>
      <c r="G18" s="119"/>
      <c r="H18" s="117">
        <f t="shared" si="4"/>
        <v>0.7341864217999996</v>
      </c>
      <c r="I18" s="118">
        <f t="shared" si="5"/>
        <v>2.6344568670999999</v>
      </c>
      <c r="J18" s="117">
        <f t="shared" si="6"/>
        <v>-0.7119735234000002</v>
      </c>
      <c r="K18" s="117">
        <f t="shared" si="7"/>
        <v>-7.3725655193000001</v>
      </c>
      <c r="W18" s="108" t="s">
        <v>224</v>
      </c>
      <c r="X18" s="120">
        <v>3.7862696238</v>
      </c>
      <c r="Y18" s="121">
        <v>4.5981604952000001</v>
      </c>
      <c r="Z18" s="120">
        <v>2.6966409165999998</v>
      </c>
      <c r="AA18" s="120">
        <v>2.2904689526999999</v>
      </c>
      <c r="AB18" s="120">
        <v>3.9850195787999998</v>
      </c>
      <c r="AC18" s="121">
        <v>6.2751204922000001</v>
      </c>
      <c r="AD18" s="120">
        <v>2.2171681631000002</v>
      </c>
      <c r="AE18" s="120">
        <v>0.58937425089999995</v>
      </c>
      <c r="AG18" s="120">
        <v>6.7516683699</v>
      </c>
      <c r="AH18" s="121">
        <v>6.0197272051999997</v>
      </c>
      <c r="AI18" s="120">
        <v>5.3186964957000002</v>
      </c>
      <c r="AJ18" s="120">
        <v>10.1142009224</v>
      </c>
      <c r="AL18" s="120">
        <v>7.4858547916999996</v>
      </c>
      <c r="AM18" s="121">
        <v>8.6541840722999996</v>
      </c>
      <c r="AN18" s="120">
        <v>4.6067229723000001</v>
      </c>
      <c r="AO18" s="120">
        <v>2.7416354031000001</v>
      </c>
    </row>
    <row r="19" spans="2:41">
      <c r="B19" s="107" t="s">
        <v>225</v>
      </c>
      <c r="C19" s="117">
        <f t="shared" si="0"/>
        <v>8.8130576500000011</v>
      </c>
      <c r="D19" s="117">
        <f t="shared" si="1"/>
        <v>15.107064251699999</v>
      </c>
      <c r="E19" s="117">
        <f t="shared" si="2"/>
        <v>5.0869165830999998</v>
      </c>
      <c r="F19" s="117">
        <f t="shared" si="3"/>
        <v>7.6014633440999999</v>
      </c>
      <c r="G19" s="119"/>
      <c r="H19" s="117">
        <f t="shared" si="4"/>
        <v>1.2262083605999994</v>
      </c>
      <c r="I19" s="117">
        <f t="shared" si="5"/>
        <v>4.638838808400001</v>
      </c>
      <c r="J19" s="117">
        <f t="shared" si="6"/>
        <v>1.5808899599999648E-2</v>
      </c>
      <c r="K19" s="117">
        <f t="shared" si="7"/>
        <v>-9.368545965400001</v>
      </c>
      <c r="W19" s="108" t="s">
        <v>225</v>
      </c>
      <c r="X19" s="120">
        <v>4.7476463231999997</v>
      </c>
      <c r="Y19" s="120">
        <v>10.3156182937</v>
      </c>
      <c r="Z19" s="120">
        <v>2.7318767167</v>
      </c>
      <c r="AA19" s="120">
        <v>3.0013796646999999</v>
      </c>
      <c r="AB19" s="120">
        <v>5.3155279359999996</v>
      </c>
      <c r="AC19" s="120">
        <v>13.691751355799999</v>
      </c>
      <c r="AD19" s="120">
        <v>2.6690414736000001</v>
      </c>
      <c r="AE19" s="120">
        <v>0.69411120950000005</v>
      </c>
      <c r="AG19" s="120">
        <v>8.1999534697000005</v>
      </c>
      <c r="AH19" s="120">
        <v>12.787644847499999</v>
      </c>
      <c r="AI19" s="120">
        <v>5.0790121333</v>
      </c>
      <c r="AJ19" s="120">
        <v>12.2857363268</v>
      </c>
      <c r="AL19" s="120">
        <v>9.4261618302999999</v>
      </c>
      <c r="AM19" s="120">
        <v>17.4264836559</v>
      </c>
      <c r="AN19" s="120">
        <v>5.0948210328999997</v>
      </c>
      <c r="AO19" s="120">
        <v>2.9171903613999999</v>
      </c>
    </row>
    <row r="20" spans="2:41">
      <c r="B20" s="107" t="s">
        <v>226</v>
      </c>
      <c r="C20" s="117">
        <f t="shared" si="0"/>
        <v>10.106794165149999</v>
      </c>
      <c r="D20" s="117">
        <f t="shared" si="1"/>
        <v>16.166517234600001</v>
      </c>
      <c r="E20" s="117">
        <f t="shared" si="2"/>
        <v>5.2952339504000001</v>
      </c>
      <c r="F20" s="117">
        <f t="shared" si="3"/>
        <v>8.6718590048499991</v>
      </c>
      <c r="G20" s="119"/>
      <c r="H20" s="117">
        <f t="shared" si="4"/>
        <v>1.8650536888999998</v>
      </c>
      <c r="I20" s="117">
        <f t="shared" si="5"/>
        <v>5.3594938083999981</v>
      </c>
      <c r="J20" s="117">
        <f t="shared" si="6"/>
        <v>0.70813700819999958</v>
      </c>
      <c r="K20" s="117">
        <f t="shared" si="7"/>
        <v>-10.230074352299999</v>
      </c>
      <c r="W20" s="108" t="s">
        <v>226</v>
      </c>
      <c r="X20" s="120">
        <v>4.7211312207000002</v>
      </c>
      <c r="Y20" s="120">
        <v>10.2001135342</v>
      </c>
      <c r="Z20" s="120">
        <v>2.4918049891999998</v>
      </c>
      <c r="AA20" s="120">
        <v>3.2200181921</v>
      </c>
      <c r="AB20" s="120">
        <v>5.5521190000000002</v>
      </c>
      <c r="AC20" s="120">
        <v>13.930414535500001</v>
      </c>
      <c r="AD20" s="120">
        <v>2.7843331924000001</v>
      </c>
      <c r="AE20" s="120">
        <v>0.8118871231</v>
      </c>
      <c r="AG20" s="120">
        <v>9.1742673207000003</v>
      </c>
      <c r="AH20" s="120">
        <v>13.486770330400001</v>
      </c>
      <c r="AI20" s="120">
        <v>4.9411654463000003</v>
      </c>
      <c r="AJ20" s="120">
        <v>13.786896180999999</v>
      </c>
      <c r="AL20" s="120">
        <v>11.0393210096</v>
      </c>
      <c r="AM20" s="120">
        <v>18.846264138799999</v>
      </c>
      <c r="AN20" s="120">
        <v>5.6493024544999999</v>
      </c>
      <c r="AO20" s="120">
        <v>3.5568218287</v>
      </c>
    </row>
    <row r="21" spans="2:41">
      <c r="B21" s="107" t="s">
        <v>227</v>
      </c>
      <c r="C21" s="117">
        <f t="shared" si="0"/>
        <v>10.287940135500001</v>
      </c>
      <c r="D21" s="117">
        <f t="shared" si="1"/>
        <v>13.6754176777</v>
      </c>
      <c r="E21" s="117">
        <f t="shared" si="2"/>
        <v>4.5573864081000002</v>
      </c>
      <c r="F21" s="117">
        <f t="shared" si="3"/>
        <v>7.1457881254000002</v>
      </c>
      <c r="G21" s="119"/>
      <c r="H21" s="117">
        <f t="shared" si="4"/>
        <v>2.0593559738000007</v>
      </c>
      <c r="I21" s="117">
        <f t="shared" si="5"/>
        <v>5.353239803000001</v>
      </c>
      <c r="J21" s="117">
        <f t="shared" si="6"/>
        <v>1.5456694261999999</v>
      </c>
      <c r="K21" s="117">
        <f t="shared" si="7"/>
        <v>-8.4586579018000005</v>
      </c>
      <c r="W21" s="108" t="s">
        <v>227</v>
      </c>
      <c r="X21" s="120">
        <v>5.2128887804000001</v>
      </c>
      <c r="Y21" s="120">
        <v>9.4020695948000004</v>
      </c>
      <c r="Z21" s="120">
        <v>2.0035865754</v>
      </c>
      <c r="AA21" s="120">
        <v>2.8779011314999998</v>
      </c>
      <c r="AB21" s="120">
        <v>6.2557604818000003</v>
      </c>
      <c r="AC21" s="120">
        <v>13.7222779471</v>
      </c>
      <c r="AD21" s="120">
        <v>2.7702246415</v>
      </c>
      <c r="AE21" s="120">
        <v>0.7243558752</v>
      </c>
      <c r="AG21" s="120">
        <v>9.2582621486000001</v>
      </c>
      <c r="AH21" s="120">
        <v>10.9987977762</v>
      </c>
      <c r="AI21" s="120">
        <v>3.7845516950000002</v>
      </c>
      <c r="AJ21" s="120">
        <v>11.3751170763</v>
      </c>
      <c r="AL21" s="120">
        <v>11.317618122400001</v>
      </c>
      <c r="AM21" s="120">
        <v>16.352037579200001</v>
      </c>
      <c r="AN21" s="120">
        <v>5.3302211212000001</v>
      </c>
      <c r="AO21" s="120">
        <v>2.9164591744999999</v>
      </c>
    </row>
    <row r="22" spans="2:41">
      <c r="B22" s="107" t="s">
        <v>228</v>
      </c>
      <c r="C22" s="117">
        <f t="shared" si="0"/>
        <v>11.114548777349999</v>
      </c>
      <c r="D22" s="117">
        <f t="shared" si="1"/>
        <v>14.05574146695</v>
      </c>
      <c r="E22" s="117">
        <f t="shared" si="2"/>
        <v>6.3393350294999999</v>
      </c>
      <c r="F22" s="117">
        <f t="shared" si="3"/>
        <v>9.4734308439500001</v>
      </c>
      <c r="G22" s="119"/>
      <c r="H22" s="117">
        <f t="shared" si="4"/>
        <v>1.7909069137000007</v>
      </c>
      <c r="I22" s="117">
        <f t="shared" si="5"/>
        <v>6.5137335085000014</v>
      </c>
      <c r="J22" s="117">
        <f t="shared" si="6"/>
        <v>2.5465326273999995</v>
      </c>
      <c r="K22" s="117">
        <f t="shared" si="7"/>
        <v>-10.2229133369</v>
      </c>
      <c r="W22" s="108" t="s">
        <v>228</v>
      </c>
      <c r="X22" s="120">
        <v>5.0186684027000004</v>
      </c>
      <c r="Y22" s="120">
        <v>8.2877085303999998</v>
      </c>
      <c r="Z22" s="120">
        <v>1.9989888786000001</v>
      </c>
      <c r="AA22" s="120">
        <v>2.8377634548000001</v>
      </c>
      <c r="AB22" s="120">
        <v>5.4323298438999998</v>
      </c>
      <c r="AC22" s="120">
        <v>12.237295853899999</v>
      </c>
      <c r="AD22" s="120">
        <v>2.7665554623999999</v>
      </c>
      <c r="AE22" s="120">
        <v>0.78166954190000004</v>
      </c>
      <c r="AG22" s="120">
        <v>10.219095320499999</v>
      </c>
      <c r="AH22" s="120">
        <v>10.7988747127</v>
      </c>
      <c r="AI22" s="120">
        <v>5.0660687158000002</v>
      </c>
      <c r="AJ22" s="120">
        <v>14.5848875124</v>
      </c>
      <c r="AL22" s="120">
        <v>12.0100022342</v>
      </c>
      <c r="AM22" s="120">
        <v>17.312608221200001</v>
      </c>
      <c r="AN22" s="120">
        <v>7.6126013431999997</v>
      </c>
      <c r="AO22" s="120">
        <v>4.3619741755000003</v>
      </c>
    </row>
    <row r="23" spans="2:41">
      <c r="B23" s="107" t="s">
        <v>229</v>
      </c>
      <c r="C23" s="117">
        <f t="shared" si="0"/>
        <v>12.4093448486</v>
      </c>
      <c r="D23" s="117">
        <f t="shared" si="1"/>
        <v>15.76276513745</v>
      </c>
      <c r="E23" s="117">
        <f t="shared" si="2"/>
        <v>6.8229385989500004</v>
      </c>
      <c r="F23" s="117">
        <f t="shared" si="3"/>
        <v>11.597366754900001</v>
      </c>
      <c r="G23" s="119"/>
      <c r="H23" s="117">
        <f t="shared" si="4"/>
        <v>1.3551494425999984</v>
      </c>
      <c r="I23" s="117">
        <f t="shared" si="5"/>
        <v>7.4804234591000007</v>
      </c>
      <c r="J23" s="117">
        <f t="shared" si="6"/>
        <v>2.6611286763000006</v>
      </c>
      <c r="K23" s="117">
        <f t="shared" si="7"/>
        <v>-12.163477650200001</v>
      </c>
      <c r="W23" s="108" t="s">
        <v>229</v>
      </c>
      <c r="X23" s="120">
        <v>5.5285178452999997</v>
      </c>
      <c r="Y23" s="120">
        <v>8.9447457700000008</v>
      </c>
      <c r="Z23" s="120">
        <v>2.0371570079999999</v>
      </c>
      <c r="AA23" s="120">
        <v>3.1648591573</v>
      </c>
      <c r="AB23" s="120">
        <v>5.5479892449000001</v>
      </c>
      <c r="AC23" s="120">
        <v>13.053446642400001</v>
      </c>
      <c r="AD23" s="120">
        <v>2.7205807277999998</v>
      </c>
      <c r="AE23" s="120">
        <v>0.88826401119999998</v>
      </c>
      <c r="AG23" s="120">
        <v>11.731770127300001</v>
      </c>
      <c r="AH23" s="120">
        <v>12.0225534079</v>
      </c>
      <c r="AI23" s="120">
        <v>5.4923742608000001</v>
      </c>
      <c r="AJ23" s="120">
        <v>17.679105580000002</v>
      </c>
      <c r="AL23" s="120">
        <v>13.086919569899999</v>
      </c>
      <c r="AM23" s="120">
        <v>19.502976867000001</v>
      </c>
      <c r="AN23" s="120">
        <v>8.1535029371000007</v>
      </c>
      <c r="AO23" s="120">
        <v>5.5156279297999999</v>
      </c>
    </row>
    <row r="24" spans="2:41">
      <c r="B24" s="107" t="s">
        <v>230</v>
      </c>
      <c r="C24" s="117">
        <f t="shared" si="0"/>
        <v>18.895376603950002</v>
      </c>
      <c r="D24" s="117">
        <f t="shared" si="1"/>
        <v>15.823446903200001</v>
      </c>
      <c r="E24" s="117">
        <f t="shared" si="2"/>
        <v>7.3071089733499992</v>
      </c>
      <c r="F24" s="117">
        <f t="shared" si="3"/>
        <v>11.450839725249999</v>
      </c>
      <c r="G24" s="119"/>
      <c r="H24" s="117">
        <f t="shared" si="4"/>
        <v>8.7237161330999999</v>
      </c>
      <c r="I24" s="117">
        <f t="shared" si="5"/>
        <v>7.4688391464000006</v>
      </c>
      <c r="J24" s="117">
        <f t="shared" si="6"/>
        <v>3.4879660678999995</v>
      </c>
      <c r="K24" s="117">
        <f t="shared" si="7"/>
        <v>-11.501419846899999</v>
      </c>
      <c r="W24" s="108" t="s">
        <v>230</v>
      </c>
      <c r="X24" s="120">
        <v>6.5403121941000002</v>
      </c>
      <c r="Y24" s="120">
        <v>8.7692576689999999</v>
      </c>
      <c r="Z24" s="120">
        <v>1.8333790624999999</v>
      </c>
      <c r="AA24" s="120">
        <v>2.9660312297</v>
      </c>
      <c r="AB24" s="120">
        <v>9.3422136482999996</v>
      </c>
      <c r="AC24" s="120">
        <v>12.663593410100001</v>
      </c>
      <c r="AD24" s="120">
        <v>2.6625536335</v>
      </c>
      <c r="AE24" s="120">
        <v>0.87731771970000005</v>
      </c>
      <c r="AG24" s="120">
        <v>14.533518537400001</v>
      </c>
      <c r="AH24" s="120">
        <v>12.08902733</v>
      </c>
      <c r="AI24" s="120">
        <v>5.5631259393999999</v>
      </c>
      <c r="AJ24" s="120">
        <v>17.201549648699999</v>
      </c>
      <c r="AL24" s="120">
        <v>23.257234670500001</v>
      </c>
      <c r="AM24" s="120">
        <v>19.557866476400001</v>
      </c>
      <c r="AN24" s="120">
        <v>9.0510920072999994</v>
      </c>
      <c r="AO24" s="120">
        <v>5.7001298018000002</v>
      </c>
    </row>
    <row r="25" spans="2:41">
      <c r="B25" s="107" t="s">
        <v>231</v>
      </c>
      <c r="C25" s="117">
        <f t="shared" si="0"/>
        <v>23.5333865982</v>
      </c>
      <c r="D25" s="117">
        <f t="shared" si="1"/>
        <v>17.682903449400001</v>
      </c>
      <c r="E25" s="117">
        <f t="shared" si="2"/>
        <v>7.3136614143499994</v>
      </c>
      <c r="F25" s="117">
        <f t="shared" si="3"/>
        <v>11.805473104400001</v>
      </c>
      <c r="G25" s="119"/>
      <c r="H25" s="117">
        <f t="shared" si="4"/>
        <v>7.9519518805999994</v>
      </c>
      <c r="I25" s="117">
        <f t="shared" si="5"/>
        <v>10.010519756599999</v>
      </c>
      <c r="J25" s="117">
        <f t="shared" si="6"/>
        <v>3.2534506978999991</v>
      </c>
      <c r="K25" s="117">
        <f t="shared" si="7"/>
        <v>-10.693109366800002</v>
      </c>
      <c r="W25" s="108" t="s">
        <v>231</v>
      </c>
      <c r="X25" s="120">
        <v>7.6112134597000001</v>
      </c>
      <c r="Y25" s="120">
        <v>7.6584658631</v>
      </c>
      <c r="Z25" s="120">
        <v>1.8055199498000001</v>
      </c>
      <c r="AA25" s="120">
        <v>2.6662855125</v>
      </c>
      <c r="AB25" s="120">
        <v>9.7194071409999996</v>
      </c>
      <c r="AC25" s="120">
        <v>12.442833341</v>
      </c>
      <c r="AD25" s="120">
        <v>2.5768963687999999</v>
      </c>
      <c r="AE25" s="120">
        <v>0.911523105</v>
      </c>
      <c r="AG25" s="120">
        <v>19.5574106579</v>
      </c>
      <c r="AH25" s="120">
        <v>12.677643571100001</v>
      </c>
      <c r="AI25" s="120">
        <v>5.6869360654000003</v>
      </c>
      <c r="AJ25" s="120">
        <v>17.152027787800002</v>
      </c>
      <c r="AL25" s="120">
        <v>27.5093625385</v>
      </c>
      <c r="AM25" s="120">
        <v>22.6881633277</v>
      </c>
      <c r="AN25" s="120">
        <v>8.9403867632999994</v>
      </c>
      <c r="AO25" s="120">
        <v>6.4589184209999999</v>
      </c>
    </row>
    <row r="26" spans="2:41">
      <c r="B26" s="107" t="s">
        <v>232</v>
      </c>
      <c r="C26" s="117">
        <f t="shared" si="0"/>
        <v>28.8761533359</v>
      </c>
      <c r="D26" s="117">
        <f t="shared" si="1"/>
        <v>20.919237854799999</v>
      </c>
      <c r="E26" s="117">
        <f t="shared" si="2"/>
        <v>9.0591880868499999</v>
      </c>
      <c r="F26" s="117">
        <f t="shared" si="3"/>
        <v>13.507520823249999</v>
      </c>
      <c r="G26" s="119"/>
      <c r="H26" s="117">
        <f t="shared" si="4"/>
        <v>12.5564917202</v>
      </c>
      <c r="I26" s="117">
        <f t="shared" si="5"/>
        <v>13.419837573400001</v>
      </c>
      <c r="J26" s="117">
        <f t="shared" si="6"/>
        <v>4.3543801992999995</v>
      </c>
      <c r="K26" s="117">
        <f t="shared" si="7"/>
        <v>-8.9134709498999989</v>
      </c>
      <c r="W26" s="108" t="s">
        <v>232</v>
      </c>
      <c r="X26" s="120">
        <v>6.9696108584000003</v>
      </c>
      <c r="Y26" s="120">
        <v>6.6593185218000004</v>
      </c>
      <c r="Z26" s="120">
        <v>1.8108542455000001</v>
      </c>
      <c r="AA26" s="120">
        <v>2.2460207461000001</v>
      </c>
      <c r="AB26" s="120">
        <v>9.7335378682000009</v>
      </c>
      <c r="AC26" s="120">
        <v>11.624516250199999</v>
      </c>
      <c r="AD26" s="120">
        <v>2.6542757599</v>
      </c>
      <c r="AE26" s="120">
        <v>1.0158779281999999</v>
      </c>
      <c r="AG26" s="120">
        <v>22.5979074758</v>
      </c>
      <c r="AH26" s="120">
        <v>14.209319068099999</v>
      </c>
      <c r="AI26" s="120">
        <v>6.8819979872000001</v>
      </c>
      <c r="AJ26" s="120">
        <v>17.964256298199999</v>
      </c>
      <c r="AL26" s="120">
        <v>35.154399196</v>
      </c>
      <c r="AM26" s="120">
        <v>27.6291566415</v>
      </c>
      <c r="AN26" s="120">
        <v>11.2363781865</v>
      </c>
      <c r="AO26" s="120">
        <v>9.0507853482999998</v>
      </c>
    </row>
    <row r="27" spans="2:41">
      <c r="B27" s="107" t="s">
        <v>233</v>
      </c>
      <c r="C27" s="117">
        <f t="shared" si="0"/>
        <v>36.603133340499994</v>
      </c>
      <c r="D27" s="117">
        <f t="shared" si="1"/>
        <v>25.250695893050001</v>
      </c>
      <c r="E27" s="117">
        <f t="shared" si="2"/>
        <v>11.250599163099999</v>
      </c>
      <c r="F27" s="117">
        <f t="shared" si="3"/>
        <v>15.1595776972</v>
      </c>
      <c r="G27" s="119"/>
      <c r="H27" s="117">
        <f t="shared" si="4"/>
        <v>12.909009696399998</v>
      </c>
      <c r="I27" s="117">
        <f t="shared" si="5"/>
        <v>14.4473343909</v>
      </c>
      <c r="J27" s="117">
        <f t="shared" si="6"/>
        <v>5.3650957893999998</v>
      </c>
      <c r="K27" s="117">
        <f t="shared" si="7"/>
        <v>-10.3961802696</v>
      </c>
      <c r="W27" s="108" t="s">
        <v>233</v>
      </c>
      <c r="X27" s="120">
        <v>7.6741013621</v>
      </c>
      <c r="Y27" s="120">
        <v>6.8218463155000002</v>
      </c>
      <c r="Z27" s="120">
        <v>1.8392574233000001</v>
      </c>
      <c r="AA27" s="120">
        <v>2.1306121186999998</v>
      </c>
      <c r="AB27" s="120">
        <v>10.3804056042</v>
      </c>
      <c r="AC27" s="120">
        <v>11.639185013600001</v>
      </c>
      <c r="AD27" s="120">
        <v>2.8327864103999998</v>
      </c>
      <c r="AE27" s="120">
        <v>0.98742635469999995</v>
      </c>
      <c r="AG27" s="120">
        <v>30.148628492299999</v>
      </c>
      <c r="AH27" s="120">
        <v>18.027028697599999</v>
      </c>
      <c r="AI27" s="120">
        <v>8.5680512683999996</v>
      </c>
      <c r="AJ27" s="120">
        <v>20.357667832000001</v>
      </c>
      <c r="AL27" s="120">
        <v>43.057638188699997</v>
      </c>
      <c r="AM27" s="120">
        <v>32.474363088499999</v>
      </c>
      <c r="AN27" s="120">
        <v>13.933147057799999</v>
      </c>
      <c r="AO27" s="120">
        <v>9.9614875624000003</v>
      </c>
    </row>
    <row r="28" spans="2:41">
      <c r="B28" s="107" t="s">
        <v>234</v>
      </c>
      <c r="C28" s="117">
        <f t="shared" si="0"/>
        <v>46.939328742249998</v>
      </c>
      <c r="D28" s="117">
        <f t="shared" si="1"/>
        <v>14.781190197650002</v>
      </c>
      <c r="E28" s="117">
        <f t="shared" si="2"/>
        <v>11.7495661586</v>
      </c>
      <c r="F28" s="117">
        <f t="shared" si="3"/>
        <v>17.516013992200001</v>
      </c>
      <c r="G28" s="119"/>
      <c r="H28" s="117">
        <f t="shared" si="4"/>
        <v>13.999204965899999</v>
      </c>
      <c r="I28" s="117">
        <f t="shared" si="5"/>
        <v>8.1185172645000012</v>
      </c>
      <c r="J28" s="117">
        <f t="shared" si="6"/>
        <v>4.7554491300000006</v>
      </c>
      <c r="K28" s="117">
        <f t="shared" si="7"/>
        <v>-4.4719580315999998</v>
      </c>
      <c r="W28" s="108" t="s">
        <v>234</v>
      </c>
      <c r="X28" s="120">
        <v>8.4283325415999997</v>
      </c>
      <c r="Y28" s="120">
        <v>3.3197010662999999</v>
      </c>
      <c r="Z28" s="120">
        <v>1.6557182193</v>
      </c>
      <c r="AA28" s="120">
        <v>1.7689829999</v>
      </c>
      <c r="AB28" s="120">
        <v>11.284812613</v>
      </c>
      <c r="AC28" s="120">
        <v>5.7832588113999996</v>
      </c>
      <c r="AD28" s="120">
        <v>2.4744336182</v>
      </c>
      <c r="AE28" s="120">
        <v>1.356727166</v>
      </c>
      <c r="AG28" s="120">
        <v>39.939726259300002</v>
      </c>
      <c r="AH28" s="120">
        <v>10.7219315654</v>
      </c>
      <c r="AI28" s="120">
        <v>9.3718415935999992</v>
      </c>
      <c r="AJ28" s="120">
        <v>19.751993007999999</v>
      </c>
      <c r="AL28" s="120">
        <v>53.938931225200001</v>
      </c>
      <c r="AM28" s="120">
        <v>18.840448829900001</v>
      </c>
      <c r="AN28" s="120">
        <v>14.1272907236</v>
      </c>
      <c r="AO28" s="120">
        <v>15.2800349764</v>
      </c>
    </row>
    <row r="29" spans="2:41">
      <c r="B29" s="107" t="s">
        <v>235</v>
      </c>
      <c r="C29" s="117">
        <f t="shared" si="0"/>
        <v>20.1518129036</v>
      </c>
      <c r="D29" s="117">
        <f t="shared" si="1"/>
        <v>24.570587327349998</v>
      </c>
      <c r="E29" s="117">
        <f t="shared" si="2"/>
        <v>12.785562311250001</v>
      </c>
      <c r="F29" s="117">
        <f t="shared" si="3"/>
        <v>23.919648981549997</v>
      </c>
      <c r="G29" s="119"/>
      <c r="H29" s="117">
        <f t="shared" si="4"/>
        <v>13.309552963599998</v>
      </c>
      <c r="I29" s="117">
        <f t="shared" si="5"/>
        <v>0.66945131929999846</v>
      </c>
      <c r="J29" s="117">
        <f t="shared" si="6"/>
        <v>4.1460664304999995</v>
      </c>
      <c r="K29" s="117">
        <f t="shared" si="7"/>
        <v>-4.549449748899999</v>
      </c>
      <c r="W29" s="108" t="s">
        <v>235</v>
      </c>
      <c r="X29" s="120">
        <v>2.4970850657999999</v>
      </c>
      <c r="Y29" s="120">
        <v>6.3836903673999998</v>
      </c>
      <c r="Z29" s="120">
        <v>1.6609688489000001</v>
      </c>
      <c r="AA29" s="120">
        <v>2.1193436920000002</v>
      </c>
      <c r="AB29" s="120">
        <v>4.9382635442999998</v>
      </c>
      <c r="AC29" s="120">
        <v>6.5319542908999999</v>
      </c>
      <c r="AD29" s="120">
        <v>2.2939556524000002</v>
      </c>
      <c r="AE29" s="120">
        <v>1.7437620486000001</v>
      </c>
      <c r="AG29" s="120">
        <v>13.497036421800001</v>
      </c>
      <c r="AH29" s="120">
        <v>24.2358616677</v>
      </c>
      <c r="AI29" s="120">
        <v>10.712529096000001</v>
      </c>
      <c r="AJ29" s="120">
        <v>26.194373855999999</v>
      </c>
      <c r="AL29" s="120">
        <v>26.806589385399999</v>
      </c>
      <c r="AM29" s="120">
        <v>24.905312986999999</v>
      </c>
      <c r="AN29" s="120">
        <v>14.8585955265</v>
      </c>
      <c r="AO29" s="120">
        <v>21.6449241071</v>
      </c>
    </row>
    <row r="30" spans="2:41">
      <c r="B30" s="107" t="s">
        <v>236</v>
      </c>
      <c r="C30" s="117">
        <f t="shared" si="0"/>
        <v>21.721724507849999</v>
      </c>
      <c r="D30" s="117">
        <f t="shared" si="1"/>
        <v>25.215855130400001</v>
      </c>
      <c r="E30" s="117">
        <f t="shared" si="2"/>
        <v>12.08191387235</v>
      </c>
      <c r="F30" s="117">
        <f t="shared" si="3"/>
        <v>25.5733699683</v>
      </c>
      <c r="G30" s="119"/>
      <c r="H30" s="117">
        <f t="shared" si="4"/>
        <v>15.089434686100002</v>
      </c>
      <c r="I30" s="117">
        <f t="shared" si="5"/>
        <v>6.7806484406000003</v>
      </c>
      <c r="J30" s="117">
        <f t="shared" si="6"/>
        <v>4.4893998631000009</v>
      </c>
      <c r="K30" s="117">
        <f t="shared" si="7"/>
        <v>-5.3681236159999983</v>
      </c>
      <c r="W30" s="108" t="s">
        <v>236</v>
      </c>
      <c r="X30" s="120">
        <v>2.6170601961000002</v>
      </c>
      <c r="Y30" s="120">
        <v>5.6796105781000001</v>
      </c>
      <c r="Z30" s="120">
        <v>1.5366721765</v>
      </c>
      <c r="AA30" s="120">
        <v>2.3726426354000001</v>
      </c>
      <c r="AB30" s="120">
        <v>5.5451026003999999</v>
      </c>
      <c r="AC30" s="120">
        <v>7.6405409488</v>
      </c>
      <c r="AD30" s="120">
        <v>2.2970115190999998</v>
      </c>
      <c r="AE30" s="120">
        <v>1.9726172042000001</v>
      </c>
      <c r="AG30" s="120">
        <v>14.177007164799999</v>
      </c>
      <c r="AH30" s="120">
        <v>21.825530910099999</v>
      </c>
      <c r="AI30" s="120">
        <v>9.8372139407999999</v>
      </c>
      <c r="AJ30" s="120">
        <v>28.257431776299999</v>
      </c>
      <c r="AL30" s="120">
        <v>29.266441850900001</v>
      </c>
      <c r="AM30" s="120">
        <v>28.6061793507</v>
      </c>
      <c r="AN30" s="120">
        <v>14.326613803900001</v>
      </c>
      <c r="AO30" s="120">
        <v>22.889308160300001</v>
      </c>
    </row>
    <row r="31" spans="2:41">
      <c r="B31" s="107" t="s">
        <v>237</v>
      </c>
      <c r="C31" s="117">
        <f t="shared" si="0"/>
        <v>23.25191086885</v>
      </c>
      <c r="D31" s="117">
        <f t="shared" si="1"/>
        <v>28.199665050649998</v>
      </c>
      <c r="E31" s="117">
        <f t="shared" si="2"/>
        <v>11.99335917815</v>
      </c>
      <c r="F31" s="117">
        <f t="shared" si="3"/>
        <v>29.8184631508</v>
      </c>
      <c r="G31" s="119"/>
      <c r="H31" s="117">
        <f t="shared" si="4"/>
        <v>12.877542825100001</v>
      </c>
      <c r="I31" s="117">
        <f t="shared" si="5"/>
        <v>4.3846578059000016</v>
      </c>
      <c r="J31" s="117">
        <f t="shared" si="6"/>
        <v>2.7801753751000007</v>
      </c>
      <c r="K31" s="117">
        <f t="shared" si="7"/>
        <v>-13.256770649</v>
      </c>
      <c r="W31" s="108" t="s">
        <v>237</v>
      </c>
      <c r="X31" s="120">
        <v>3.4333143063999998</v>
      </c>
      <c r="Y31" s="120">
        <v>7.3380032905999997</v>
      </c>
      <c r="Z31" s="120">
        <v>1.8377547896999999</v>
      </c>
      <c r="AA31" s="120">
        <v>3.5066496849000002</v>
      </c>
      <c r="AB31" s="120">
        <v>6.0623246257999996</v>
      </c>
      <c r="AC31" s="120">
        <v>8.5742370858000001</v>
      </c>
      <c r="AD31" s="120">
        <v>2.3193694029</v>
      </c>
      <c r="AE31" s="120">
        <v>2.2309450301</v>
      </c>
      <c r="AG31" s="120">
        <v>16.8131394563</v>
      </c>
      <c r="AH31" s="120">
        <v>26.007336147699998</v>
      </c>
      <c r="AI31" s="120">
        <v>10.603271490599999</v>
      </c>
      <c r="AJ31" s="120">
        <v>36.446848475300001</v>
      </c>
      <c r="AL31" s="120">
        <v>29.690682281400001</v>
      </c>
      <c r="AM31" s="120">
        <v>30.3919939536</v>
      </c>
      <c r="AN31" s="120">
        <v>13.3834468657</v>
      </c>
      <c r="AO31" s="120">
        <v>23.190077826300001</v>
      </c>
    </row>
    <row r="32" spans="2:41">
      <c r="B32" s="107" t="s">
        <v>238</v>
      </c>
      <c r="C32" s="117">
        <f t="shared" si="0"/>
        <v>24.059003965599999</v>
      </c>
      <c r="D32" s="117">
        <f t="shared" si="1"/>
        <v>28.519785918850001</v>
      </c>
      <c r="E32" s="117">
        <f t="shared" si="2"/>
        <v>12.394136430549999</v>
      </c>
      <c r="F32" s="117">
        <f t="shared" si="3"/>
        <v>30.960741939799998</v>
      </c>
      <c r="G32" s="119"/>
      <c r="H32" s="117">
        <f t="shared" si="4"/>
        <v>10.635408211400001</v>
      </c>
      <c r="I32" s="117">
        <f t="shared" si="5"/>
        <v>2.0149031993000008</v>
      </c>
      <c r="J32" s="117">
        <f t="shared" si="6"/>
        <v>0.88052135509999907</v>
      </c>
      <c r="K32" s="117">
        <f t="shared" si="7"/>
        <v>-13.101814355999998</v>
      </c>
      <c r="W32" s="108" t="s">
        <v>238</v>
      </c>
      <c r="X32" s="120">
        <v>3.7795376227999999</v>
      </c>
      <c r="Y32" s="120">
        <v>7.5105491517000003</v>
      </c>
      <c r="Z32" s="120">
        <v>2.0579318245999998</v>
      </c>
      <c r="AA32" s="120">
        <v>3.7147373027000001</v>
      </c>
      <c r="AB32" s="120">
        <v>5.8625499939000001</v>
      </c>
      <c r="AC32" s="120">
        <v>7.9764847336000004</v>
      </c>
      <c r="AD32" s="120">
        <v>2.1864632732999998</v>
      </c>
      <c r="AE32" s="120">
        <v>2.3920555308</v>
      </c>
      <c r="AG32" s="120">
        <v>18.7412998599</v>
      </c>
      <c r="AH32" s="120">
        <v>27.512334319200001</v>
      </c>
      <c r="AI32" s="120">
        <v>11.953875753</v>
      </c>
      <c r="AJ32" s="120">
        <v>37.511649117799998</v>
      </c>
      <c r="AL32" s="120">
        <v>29.376708071300001</v>
      </c>
      <c r="AM32" s="120">
        <v>29.527237518500002</v>
      </c>
      <c r="AN32" s="120">
        <v>12.834397108099999</v>
      </c>
      <c r="AO32" s="120">
        <v>24.409834761799999</v>
      </c>
    </row>
    <row r="33" spans="2:41">
      <c r="B33" s="107" t="s">
        <v>239</v>
      </c>
      <c r="C33" s="117">
        <f t="shared" si="0"/>
        <v>23.98614421245</v>
      </c>
      <c r="D33" s="117">
        <f t="shared" si="1"/>
        <v>27.106646656700001</v>
      </c>
      <c r="E33" s="117">
        <f t="shared" si="2"/>
        <v>12.872808742499998</v>
      </c>
      <c r="F33" s="117">
        <f t="shared" si="3"/>
        <v>32.318482821650001</v>
      </c>
      <c r="G33" s="119"/>
      <c r="H33" s="117">
        <f t="shared" si="4"/>
        <v>9.9097627693000021</v>
      </c>
      <c r="I33" s="117">
        <f t="shared" si="5"/>
        <v>2.3856680596000004</v>
      </c>
      <c r="J33" s="117">
        <f t="shared" si="6"/>
        <v>3.82199865999997E-2</v>
      </c>
      <c r="K33" s="117">
        <f t="shared" si="7"/>
        <v>-11.730221303699995</v>
      </c>
      <c r="W33" s="108" t="s">
        <v>239</v>
      </c>
      <c r="X33" s="120">
        <v>3.7906478497</v>
      </c>
      <c r="Y33" s="120">
        <v>6.8401363142999996</v>
      </c>
      <c r="Z33" s="120">
        <v>2.1778659842999999</v>
      </c>
      <c r="AA33" s="120">
        <v>3.8285282841999999</v>
      </c>
      <c r="AB33" s="120">
        <v>5.6010154228999998</v>
      </c>
      <c r="AC33" s="120">
        <v>7.2580327960000002</v>
      </c>
      <c r="AD33" s="120">
        <v>2.1224018310999999</v>
      </c>
      <c r="AE33" s="120">
        <v>2.5771703256</v>
      </c>
      <c r="AG33" s="120">
        <v>19.031262827799999</v>
      </c>
      <c r="AH33" s="120">
        <v>25.9138126269</v>
      </c>
      <c r="AI33" s="120">
        <v>12.853698749199999</v>
      </c>
      <c r="AJ33" s="120">
        <v>38.183593473499997</v>
      </c>
      <c r="AL33" s="120">
        <v>28.941025597100001</v>
      </c>
      <c r="AM33" s="120">
        <v>28.299480686500001</v>
      </c>
      <c r="AN33" s="120">
        <v>12.891918735799999</v>
      </c>
      <c r="AO33" s="120">
        <v>26.453372169800002</v>
      </c>
    </row>
    <row r="34" spans="2:41">
      <c r="B34" s="107" t="s">
        <v>240</v>
      </c>
      <c r="C34" s="117">
        <f t="shared" si="0"/>
        <v>22.65698878585</v>
      </c>
      <c r="D34" s="117">
        <f t="shared" si="1"/>
        <v>25.200122642149999</v>
      </c>
      <c r="E34" s="117">
        <f t="shared" si="2"/>
        <v>12.97523548295</v>
      </c>
      <c r="F34" s="117">
        <f t="shared" si="3"/>
        <v>29.91376151415</v>
      </c>
      <c r="G34" s="119"/>
      <c r="H34" s="117">
        <f t="shared" si="4"/>
        <v>11.550236959899998</v>
      </c>
      <c r="I34" s="117">
        <f t="shared" si="5"/>
        <v>5.4165194762999995</v>
      </c>
      <c r="J34" s="117">
        <f t="shared" si="6"/>
        <v>0.38100160629999991</v>
      </c>
      <c r="K34" s="117">
        <f t="shared" si="7"/>
        <v>-6.8598650392999971</v>
      </c>
      <c r="W34" s="108" t="s">
        <v>240</v>
      </c>
      <c r="X34" s="120">
        <v>3.2250910945000002</v>
      </c>
      <c r="Y34" s="120">
        <v>5.5573019132999999</v>
      </c>
      <c r="Z34" s="120">
        <v>2.0618638955000002</v>
      </c>
      <c r="AA34" s="120">
        <v>3.3387536206999999</v>
      </c>
      <c r="AB34" s="120">
        <v>5.2164472105000002</v>
      </c>
      <c r="AC34" s="120">
        <v>6.6224329492000003</v>
      </c>
      <c r="AD34" s="120">
        <v>2.0391903508000002</v>
      </c>
      <c r="AE34" s="120">
        <v>2.5468054827</v>
      </c>
      <c r="AG34" s="120">
        <v>16.881870305900001</v>
      </c>
      <c r="AH34" s="120">
        <v>22.491862904000001</v>
      </c>
      <c r="AI34" s="120">
        <v>12.7847346798</v>
      </c>
      <c r="AJ34" s="120">
        <v>33.343694033799999</v>
      </c>
      <c r="AL34" s="120">
        <v>28.432107265799999</v>
      </c>
      <c r="AM34" s="120">
        <v>27.908382380300001</v>
      </c>
      <c r="AN34" s="120">
        <v>13.1657362861</v>
      </c>
      <c r="AO34" s="120">
        <v>26.483828994500001</v>
      </c>
    </row>
    <row r="35" spans="2:41">
      <c r="B35" s="107" t="s">
        <v>241</v>
      </c>
      <c r="C35" s="117">
        <f t="shared" si="0"/>
        <v>28.3522599251</v>
      </c>
      <c r="D35" s="117">
        <f t="shared" si="1"/>
        <v>29.838657754149999</v>
      </c>
      <c r="E35" s="117">
        <f t="shared" si="2"/>
        <v>16.0607810817</v>
      </c>
      <c r="F35" s="117">
        <f t="shared" si="3"/>
        <v>35.639273311499998</v>
      </c>
      <c r="G35" s="119"/>
      <c r="H35" s="117">
        <f t="shared" si="4"/>
        <v>14.194739294599998</v>
      </c>
      <c r="I35" s="117">
        <f t="shared" si="5"/>
        <v>6.2524936187000009</v>
      </c>
      <c r="J35" s="117">
        <f t="shared" si="6"/>
        <v>3.8134348200003387E-2</v>
      </c>
      <c r="K35" s="117">
        <f t="shared" si="7"/>
        <v>-2.0217144412000039</v>
      </c>
      <c r="W35" s="108" t="s">
        <v>241</v>
      </c>
      <c r="X35" s="120">
        <v>3.4766711844999998</v>
      </c>
      <c r="Y35" s="120">
        <v>5.6276328369000002</v>
      </c>
      <c r="Z35" s="120">
        <v>2.2001097453999998</v>
      </c>
      <c r="AA35" s="120">
        <v>3.2496933750000001</v>
      </c>
      <c r="AB35" s="120">
        <v>5.4359967286000002</v>
      </c>
      <c r="AC35" s="120">
        <v>6.5106931149999996</v>
      </c>
      <c r="AD35" s="120">
        <v>2.0674654403999999</v>
      </c>
      <c r="AE35" s="120">
        <v>2.8784734046999998</v>
      </c>
      <c r="AG35" s="120">
        <v>21.254890277800001</v>
      </c>
      <c r="AH35" s="120">
        <v>26.712410944799998</v>
      </c>
      <c r="AI35" s="120">
        <v>16.041713907599998</v>
      </c>
      <c r="AJ35" s="120">
        <v>36.6501305321</v>
      </c>
      <c r="AL35" s="120">
        <v>35.449629572399999</v>
      </c>
      <c r="AM35" s="120">
        <v>32.964904563499999</v>
      </c>
      <c r="AN35" s="120">
        <v>16.079848255800002</v>
      </c>
      <c r="AO35" s="120">
        <v>34.628416090899997</v>
      </c>
    </row>
    <row r="36" spans="2:41">
      <c r="B36" s="107" t="s">
        <v>242</v>
      </c>
      <c r="C36" s="117">
        <f t="shared" si="0"/>
        <v>30.673920790650001</v>
      </c>
      <c r="D36" s="117">
        <f t="shared" si="1"/>
        <v>32.14360932105</v>
      </c>
      <c r="E36" s="117">
        <f t="shared" si="2"/>
        <v>17.971110142999997</v>
      </c>
      <c r="F36" s="117">
        <f t="shared" si="3"/>
        <v>39.6694868752</v>
      </c>
      <c r="G36" s="119"/>
      <c r="H36" s="117">
        <f t="shared" si="4"/>
        <v>14.510566579900001</v>
      </c>
      <c r="I36" s="117">
        <f t="shared" si="5"/>
        <v>8.6189828753000022</v>
      </c>
      <c r="J36" s="117">
        <f t="shared" si="6"/>
        <v>1.8714126990000004</v>
      </c>
      <c r="K36" s="117">
        <f t="shared" si="7"/>
        <v>-0.25820217080000418</v>
      </c>
      <c r="W36" s="108" t="s">
        <v>242</v>
      </c>
      <c r="X36" s="120">
        <v>3.4462967471999999</v>
      </c>
      <c r="Y36" s="120">
        <v>5.2621859155999999</v>
      </c>
      <c r="Z36" s="120">
        <v>2.0806966782999998</v>
      </c>
      <c r="AA36" s="120">
        <v>3.2375816033999998</v>
      </c>
      <c r="AB36" s="120">
        <v>5.3715614638</v>
      </c>
      <c r="AC36" s="120">
        <v>6.6322207909999999</v>
      </c>
      <c r="AD36" s="120">
        <v>2.2223401102999998</v>
      </c>
      <c r="AE36" s="120">
        <v>3.0954923592000001</v>
      </c>
      <c r="AG36" s="120">
        <v>23.418637500700001</v>
      </c>
      <c r="AH36" s="120">
        <v>27.834117883400001</v>
      </c>
      <c r="AI36" s="120">
        <v>17.035403793499999</v>
      </c>
      <c r="AJ36" s="120">
        <v>39.798587960600003</v>
      </c>
      <c r="AL36" s="120">
        <v>37.929204080600002</v>
      </c>
      <c r="AM36" s="120">
        <v>36.453100758700003</v>
      </c>
      <c r="AN36" s="120">
        <v>18.906816492499999</v>
      </c>
      <c r="AO36" s="120">
        <v>39.540385789799998</v>
      </c>
    </row>
    <row r="37" spans="2:41">
      <c r="B37" s="107" t="s">
        <v>243</v>
      </c>
      <c r="C37" s="117">
        <f t="shared" si="0"/>
        <v>25.593894830749999</v>
      </c>
      <c r="D37" s="117">
        <f t="shared" si="1"/>
        <v>28.206438354599999</v>
      </c>
      <c r="E37" s="117">
        <f t="shared" si="2"/>
        <v>16.055087574999998</v>
      </c>
      <c r="F37" s="117">
        <f t="shared" si="3"/>
        <v>36.288848523750005</v>
      </c>
      <c r="G37" s="119"/>
      <c r="H37" s="117">
        <f t="shared" si="4"/>
        <v>12.6912960489</v>
      </c>
      <c r="I37" s="117">
        <f t="shared" si="5"/>
        <v>7.3797076962000006</v>
      </c>
      <c r="J37" s="117">
        <f t="shared" si="6"/>
        <v>4.7722623815999992</v>
      </c>
      <c r="K37" s="117">
        <f t="shared" si="7"/>
        <v>0.11029787630000243</v>
      </c>
      <c r="W37" s="108" t="s">
        <v>243</v>
      </c>
      <c r="X37" s="120">
        <v>3.7337333854999999</v>
      </c>
      <c r="Y37" s="120">
        <v>6.0648374868000001</v>
      </c>
      <c r="Z37" s="120">
        <v>2.1746370035</v>
      </c>
      <c r="AA37" s="120">
        <v>3.9054695880999999</v>
      </c>
      <c r="AB37" s="120">
        <v>5.9966272875</v>
      </c>
      <c r="AC37" s="120">
        <v>7.6370500841000002</v>
      </c>
      <c r="AD37" s="120">
        <v>2.8396660694999998</v>
      </c>
      <c r="AE37" s="120">
        <v>3.7915737764999999</v>
      </c>
      <c r="AG37" s="120">
        <v>19.248246806299999</v>
      </c>
      <c r="AH37" s="120">
        <v>24.516584506499999</v>
      </c>
      <c r="AI37" s="120">
        <v>13.668956384199999</v>
      </c>
      <c r="AJ37" s="120">
        <v>36.2336995856</v>
      </c>
      <c r="AL37" s="120">
        <v>31.939542855199999</v>
      </c>
      <c r="AM37" s="120">
        <v>31.8962922027</v>
      </c>
      <c r="AN37" s="120">
        <v>18.441218765799999</v>
      </c>
      <c r="AO37" s="120">
        <v>36.343997461900003</v>
      </c>
    </row>
    <row r="38" spans="2:41">
      <c r="B38" s="107" t="s">
        <v>244</v>
      </c>
      <c r="C38" s="117">
        <f t="shared" si="0"/>
        <v>32.804410583799999</v>
      </c>
      <c r="D38" s="117">
        <f t="shared" si="1"/>
        <v>33.649493050399997</v>
      </c>
      <c r="E38" s="117">
        <f t="shared" si="2"/>
        <v>19.449812629249998</v>
      </c>
      <c r="F38" s="117">
        <f t="shared" si="3"/>
        <v>42.344342951800002</v>
      </c>
      <c r="G38" s="119"/>
      <c r="H38" s="117">
        <f t="shared" si="4"/>
        <v>17.527998126400004</v>
      </c>
      <c r="I38" s="117">
        <f t="shared" si="5"/>
        <v>10.581603721600001</v>
      </c>
      <c r="J38" s="117">
        <f t="shared" si="6"/>
        <v>5.6354557097000004</v>
      </c>
      <c r="K38" s="117">
        <f t="shared" si="7"/>
        <v>-0.43399448840000332</v>
      </c>
      <c r="W38" s="108" t="s">
        <v>244</v>
      </c>
      <c r="X38" s="120">
        <v>3.6423198026999999</v>
      </c>
      <c r="Y38" s="120">
        <v>5.4156613060999996</v>
      </c>
      <c r="Z38" s="120">
        <v>2.0483570091000001</v>
      </c>
      <c r="AA38" s="120">
        <v>3.5537019831999999</v>
      </c>
      <c r="AB38" s="120">
        <v>5.9866252628999996</v>
      </c>
      <c r="AC38" s="120">
        <v>7.0688218408000001</v>
      </c>
      <c r="AD38" s="120">
        <v>2.6068359418</v>
      </c>
      <c r="AE38" s="120">
        <v>3.3435844269000001</v>
      </c>
      <c r="AG38" s="120">
        <v>24.040411520599999</v>
      </c>
      <c r="AH38" s="120">
        <v>28.358691189599998</v>
      </c>
      <c r="AI38" s="120">
        <v>16.632084774399999</v>
      </c>
      <c r="AJ38" s="120">
        <v>42.561340196000003</v>
      </c>
      <c r="AL38" s="120">
        <v>41.568409647000003</v>
      </c>
      <c r="AM38" s="120">
        <v>38.940294911199999</v>
      </c>
      <c r="AN38" s="120">
        <v>22.2675404841</v>
      </c>
      <c r="AO38" s="120">
        <v>42.1273457076</v>
      </c>
    </row>
    <row r="39" spans="2:41">
      <c r="B39" s="107" t="s">
        <v>245</v>
      </c>
      <c r="C39" s="117">
        <f t="shared" si="0"/>
        <v>34.05822045315</v>
      </c>
      <c r="D39" s="117">
        <f t="shared" si="1"/>
        <v>34.160839516999999</v>
      </c>
      <c r="E39" s="117">
        <f t="shared" si="2"/>
        <v>19.195407332449999</v>
      </c>
      <c r="F39" s="117">
        <f t="shared" si="3"/>
        <v>45.103000568150001</v>
      </c>
      <c r="G39" s="119"/>
      <c r="H39" s="117">
        <f t="shared" si="4"/>
        <v>20.479196887300002</v>
      </c>
      <c r="I39" s="117">
        <f t="shared" si="5"/>
        <v>12.033004208199998</v>
      </c>
      <c r="J39" s="117">
        <f t="shared" si="6"/>
        <v>7.6451990687000002</v>
      </c>
      <c r="K39" s="117">
        <f t="shared" si="7"/>
        <v>1.7522447362999998</v>
      </c>
      <c r="W39" s="108" t="s">
        <v>245</v>
      </c>
      <c r="X39" s="120">
        <v>3.1682618473000002</v>
      </c>
      <c r="Y39" s="120">
        <v>4.8017003218000003</v>
      </c>
      <c r="Z39" s="120">
        <v>1.6479434592</v>
      </c>
      <c r="AA39" s="120">
        <v>3.1563595172999999</v>
      </c>
      <c r="AB39" s="120">
        <v>5.7299549162999996</v>
      </c>
      <c r="AC39" s="120">
        <v>6.6657596095000002</v>
      </c>
      <c r="AD39" s="120">
        <v>2.3995027470000001</v>
      </c>
      <c r="AE39" s="120">
        <v>3.1909888635999999</v>
      </c>
      <c r="AG39" s="120">
        <v>23.8186220095</v>
      </c>
      <c r="AH39" s="120">
        <v>28.144337412900001</v>
      </c>
      <c r="AI39" s="120">
        <v>15.3728077981</v>
      </c>
      <c r="AJ39" s="120">
        <v>44.226878200000002</v>
      </c>
      <c r="AL39" s="120">
        <v>44.297818896800003</v>
      </c>
      <c r="AM39" s="120">
        <v>40.177341621099998</v>
      </c>
      <c r="AN39" s="120">
        <v>23.0180068668</v>
      </c>
      <c r="AO39" s="120">
        <v>45.979122936300001</v>
      </c>
    </row>
    <row r="40" spans="2:41">
      <c r="B40" s="107" t="s">
        <v>246</v>
      </c>
      <c r="C40" s="117">
        <f t="shared" si="0"/>
        <v>33.947173885750004</v>
      </c>
      <c r="D40" s="117">
        <f t="shared" si="1"/>
        <v>32.482513868849999</v>
      </c>
      <c r="E40" s="117">
        <f t="shared" si="2"/>
        <v>19.120563538550002</v>
      </c>
      <c r="F40" s="117">
        <f t="shared" si="3"/>
        <v>43.463520888299996</v>
      </c>
      <c r="G40" s="119"/>
      <c r="H40" s="117">
        <f t="shared" si="4"/>
        <v>19.149879154300002</v>
      </c>
      <c r="I40" s="117">
        <f t="shared" si="5"/>
        <v>11.673481711499999</v>
      </c>
      <c r="J40" s="117">
        <f t="shared" si="6"/>
        <v>7.252655387299999</v>
      </c>
      <c r="K40" s="117">
        <f t="shared" si="7"/>
        <v>1.8632740384000002</v>
      </c>
      <c r="W40" s="108" t="s">
        <v>246</v>
      </c>
      <c r="X40" s="120">
        <v>3.3889848544999999</v>
      </c>
      <c r="Y40" s="120">
        <v>4.8382031101000003</v>
      </c>
      <c r="Z40" s="120">
        <v>1.7220890960999999</v>
      </c>
      <c r="AA40" s="120">
        <v>3.0499211963000001</v>
      </c>
      <c r="AB40" s="120">
        <v>5.9634124646000002</v>
      </c>
      <c r="AC40" s="120">
        <v>6.8561990059999998</v>
      </c>
      <c r="AD40" s="120">
        <v>2.4912544886000001</v>
      </c>
      <c r="AE40" s="120">
        <v>3.1370409831999999</v>
      </c>
      <c r="AG40" s="120">
        <v>24.3722343086</v>
      </c>
      <c r="AH40" s="120">
        <v>26.645773013100001</v>
      </c>
      <c r="AI40" s="120">
        <v>15.4942358449</v>
      </c>
      <c r="AJ40" s="120">
        <v>42.5318838691</v>
      </c>
      <c r="AL40" s="120">
        <v>43.522113462900002</v>
      </c>
      <c r="AM40" s="120">
        <v>38.3192547246</v>
      </c>
      <c r="AN40" s="120">
        <v>22.746891232199999</v>
      </c>
      <c r="AO40" s="120">
        <v>44.3951579075</v>
      </c>
    </row>
    <row r="41" spans="2:41">
      <c r="B41" s="107" t="s">
        <v>247</v>
      </c>
      <c r="C41" s="117">
        <f t="shared" si="0"/>
        <v>36.304543231399997</v>
      </c>
      <c r="D41" s="117">
        <f t="shared" si="1"/>
        <v>37.543353046500002</v>
      </c>
      <c r="E41" s="117">
        <f t="shared" si="2"/>
        <v>21.608459549750002</v>
      </c>
      <c r="F41" s="117">
        <f t="shared" si="3"/>
        <v>43.787070971700004</v>
      </c>
      <c r="G41" s="119"/>
      <c r="H41" s="117">
        <f t="shared" si="4"/>
        <v>22.0128977044</v>
      </c>
      <c r="I41" s="117">
        <f t="shared" si="5"/>
        <v>14.019886728000003</v>
      </c>
      <c r="J41" s="117">
        <f t="shared" si="6"/>
        <v>7.278674674300003</v>
      </c>
      <c r="K41" s="117">
        <f t="shared" si="7"/>
        <v>-1.8368183052000049</v>
      </c>
      <c r="W41" s="108" t="s">
        <v>247</v>
      </c>
      <c r="X41" s="120">
        <v>2.9683284019</v>
      </c>
      <c r="Y41" s="120">
        <v>4.6985601294999997</v>
      </c>
      <c r="Z41" s="120">
        <v>1.6360888820999999</v>
      </c>
      <c r="AA41" s="120">
        <v>2.5838019476</v>
      </c>
      <c r="AB41" s="120">
        <v>5.5718415750999997</v>
      </c>
      <c r="AC41" s="120">
        <v>6.8814806298000004</v>
      </c>
      <c r="AD41" s="120">
        <v>2.3073638499000002</v>
      </c>
      <c r="AE41" s="120">
        <v>2.4868577847000002</v>
      </c>
      <c r="AG41" s="120">
        <v>25.298094379199998</v>
      </c>
      <c r="AH41" s="120">
        <v>30.5334096825</v>
      </c>
      <c r="AI41" s="120">
        <v>17.969122212599999</v>
      </c>
      <c r="AJ41" s="120">
        <v>44.705480124300003</v>
      </c>
      <c r="AL41" s="120">
        <v>47.310992083599999</v>
      </c>
      <c r="AM41" s="120">
        <v>44.553296410500003</v>
      </c>
      <c r="AN41" s="120">
        <v>25.247796886900002</v>
      </c>
      <c r="AO41" s="120">
        <v>42.868661819099998</v>
      </c>
    </row>
    <row r="42" spans="2:41">
      <c r="B42" s="107" t="s">
        <v>248</v>
      </c>
      <c r="C42" s="117">
        <f t="shared" si="0"/>
        <v>37.031014358950003</v>
      </c>
      <c r="D42" s="117">
        <f t="shared" si="1"/>
        <v>33.145932988600002</v>
      </c>
      <c r="E42" s="117">
        <f t="shared" si="2"/>
        <v>20.988433654200001</v>
      </c>
      <c r="F42" s="117">
        <f t="shared" si="3"/>
        <v>45.274822477499995</v>
      </c>
      <c r="G42" s="119"/>
      <c r="H42" s="117">
        <f t="shared" si="4"/>
        <v>20.018642961100003</v>
      </c>
      <c r="I42" s="117">
        <f t="shared" si="5"/>
        <v>14.443260805799998</v>
      </c>
      <c r="J42" s="117">
        <f t="shared" si="6"/>
        <v>7.8894862187999983</v>
      </c>
      <c r="K42" s="117">
        <f t="shared" si="7"/>
        <v>-5.294042404599999</v>
      </c>
      <c r="W42" s="108" t="s">
        <v>248</v>
      </c>
      <c r="X42" s="120">
        <v>3.0544652059000001</v>
      </c>
      <c r="Y42" s="120">
        <v>3.8821621545</v>
      </c>
      <c r="Z42" s="120">
        <v>1.4641403654</v>
      </c>
      <c r="AA42" s="120">
        <v>2.6045548559</v>
      </c>
      <c r="AB42" s="120">
        <v>5.2603815249999997</v>
      </c>
      <c r="AC42" s="120">
        <v>5.9803049052999997</v>
      </c>
      <c r="AD42" s="120">
        <v>2.1189508885000001</v>
      </c>
      <c r="AE42" s="120">
        <v>2.2920132529999999</v>
      </c>
      <c r="AG42" s="120">
        <v>27.0216928784</v>
      </c>
      <c r="AH42" s="120">
        <v>25.924302585700001</v>
      </c>
      <c r="AI42" s="120">
        <v>17.0436905448</v>
      </c>
      <c r="AJ42" s="120">
        <v>47.921843679799998</v>
      </c>
      <c r="AL42" s="120">
        <v>47.040335839500003</v>
      </c>
      <c r="AM42" s="120">
        <v>40.367563391499999</v>
      </c>
      <c r="AN42" s="120">
        <v>24.933176763599999</v>
      </c>
      <c r="AO42" s="120">
        <v>42.6278012752</v>
      </c>
    </row>
    <row r="43" spans="2:41">
      <c r="B43" s="107" t="s">
        <v>249</v>
      </c>
      <c r="C43" s="117">
        <f t="shared" si="0"/>
        <v>34.874585338849997</v>
      </c>
      <c r="D43" s="117">
        <f t="shared" si="1"/>
        <v>29.071116555499998</v>
      </c>
      <c r="E43" s="117">
        <f t="shared" si="2"/>
        <v>19.220292151399999</v>
      </c>
      <c r="F43" s="117">
        <f t="shared" si="3"/>
        <v>40.914133016000001</v>
      </c>
      <c r="G43" s="119"/>
      <c r="H43" s="117">
        <f t="shared" si="4"/>
        <v>20.7803215243</v>
      </c>
      <c r="I43" s="117">
        <f t="shared" si="5"/>
        <v>13.879480355999998</v>
      </c>
      <c r="J43" s="117">
        <f t="shared" si="6"/>
        <v>5.7884586051999989</v>
      </c>
      <c r="K43" s="117">
        <f t="shared" si="7"/>
        <v>-5.3196516285999991</v>
      </c>
      <c r="W43" s="108" t="s">
        <v>249</v>
      </c>
      <c r="X43" s="120">
        <v>2.6867107841000002</v>
      </c>
      <c r="Y43" s="120">
        <v>3.2988403544999998</v>
      </c>
      <c r="Z43" s="120">
        <v>1.3528312461000001</v>
      </c>
      <c r="AA43" s="120">
        <v>2.2900214864000001</v>
      </c>
      <c r="AB43" s="120">
        <v>4.9342843923000004</v>
      </c>
      <c r="AC43" s="120">
        <v>5.3323592375000004</v>
      </c>
      <c r="AD43" s="120">
        <v>1.8204249493</v>
      </c>
      <c r="AE43" s="120">
        <v>1.9972202056999999</v>
      </c>
      <c r="AG43" s="120">
        <v>24.4844245767</v>
      </c>
      <c r="AH43" s="120">
        <v>22.131376377500001</v>
      </c>
      <c r="AI43" s="120">
        <v>16.326062848799999</v>
      </c>
      <c r="AJ43" s="120">
        <v>43.5739588303</v>
      </c>
      <c r="AL43" s="120">
        <v>45.264746101</v>
      </c>
      <c r="AM43" s="120">
        <v>36.010856733499999</v>
      </c>
      <c r="AN43" s="120">
        <v>22.114521453999998</v>
      </c>
      <c r="AO43" s="120">
        <v>38.254307201700001</v>
      </c>
    </row>
    <row r="44" spans="2:41">
      <c r="B44" s="107" t="s">
        <v>250</v>
      </c>
      <c r="C44" s="117">
        <f t="shared" si="0"/>
        <v>39.999687728349997</v>
      </c>
      <c r="D44" s="117">
        <f t="shared" si="1"/>
        <v>32.043077092600001</v>
      </c>
      <c r="E44" s="117">
        <f t="shared" si="2"/>
        <v>21.707905177249998</v>
      </c>
      <c r="F44" s="117">
        <f t="shared" si="3"/>
        <v>44.954697785850001</v>
      </c>
      <c r="G44" s="119"/>
      <c r="H44" s="117">
        <f t="shared" si="4"/>
        <v>23.760371050300002</v>
      </c>
      <c r="I44" s="117">
        <f t="shared" si="5"/>
        <v>17.503160865799998</v>
      </c>
      <c r="J44" s="117">
        <f t="shared" si="6"/>
        <v>6.3259754742999981</v>
      </c>
      <c r="K44" s="117">
        <f t="shared" si="7"/>
        <v>-4.0680375224999992</v>
      </c>
      <c r="W44" s="108" t="s">
        <v>250</v>
      </c>
      <c r="X44" s="120">
        <v>2.5892230228000002</v>
      </c>
      <c r="Y44" s="120">
        <v>2.9446080685</v>
      </c>
      <c r="Z44" s="120">
        <v>1.2824823415</v>
      </c>
      <c r="AA44" s="120">
        <v>2.1153511950000001</v>
      </c>
      <c r="AB44" s="120">
        <v>4.7930094738999998</v>
      </c>
      <c r="AC44" s="120">
        <v>5.1746495432000001</v>
      </c>
      <c r="AD44" s="120">
        <v>1.7257004665</v>
      </c>
      <c r="AE44" s="120">
        <v>1.9386661642</v>
      </c>
      <c r="AG44" s="120">
        <v>28.1195022032</v>
      </c>
      <c r="AH44" s="120">
        <v>23.291496659700002</v>
      </c>
      <c r="AI44" s="120">
        <v>18.544917440100001</v>
      </c>
      <c r="AJ44" s="120">
        <v>46.988716547099997</v>
      </c>
      <c r="AL44" s="120">
        <v>51.879873253500001</v>
      </c>
      <c r="AM44" s="120">
        <v>40.7946575255</v>
      </c>
      <c r="AN44" s="120">
        <v>24.870892914399999</v>
      </c>
      <c r="AO44" s="120">
        <v>42.920679024599998</v>
      </c>
    </row>
    <row r="45" spans="2:41">
      <c r="B45" s="107" t="s">
        <v>251</v>
      </c>
      <c r="C45" s="117">
        <f t="shared" si="0"/>
        <v>39.951149030549999</v>
      </c>
      <c r="D45" s="117">
        <f t="shared" si="1"/>
        <v>31.17790414105</v>
      </c>
      <c r="E45" s="117">
        <f t="shared" si="2"/>
        <v>21.564793169350001</v>
      </c>
      <c r="F45" s="117">
        <f t="shared" si="3"/>
        <v>45.884278752500002</v>
      </c>
      <c r="G45" s="119"/>
      <c r="H45" s="117">
        <f t="shared" si="4"/>
        <v>23.811495731099996</v>
      </c>
      <c r="I45" s="117">
        <f t="shared" si="5"/>
        <v>16.528694209899999</v>
      </c>
      <c r="J45" s="117">
        <f t="shared" si="6"/>
        <v>5.5313192776999998</v>
      </c>
      <c r="K45" s="117">
        <f t="shared" si="7"/>
        <v>-4.2543675788000002</v>
      </c>
      <c r="W45" s="108" t="s">
        <v>251</v>
      </c>
      <c r="X45" s="120">
        <v>2.444224331</v>
      </c>
      <c r="Y45" s="120">
        <v>2.7946662003</v>
      </c>
      <c r="Z45" s="120">
        <v>1.2403521016000001</v>
      </c>
      <c r="AA45" s="120">
        <v>2.0806721285999998</v>
      </c>
      <c r="AB45" s="120">
        <v>4.5882645896999996</v>
      </c>
      <c r="AC45" s="120">
        <v>4.8838424717000004</v>
      </c>
      <c r="AD45" s="120">
        <v>1.6297457923000001</v>
      </c>
      <c r="AE45" s="120">
        <v>1.9251728044</v>
      </c>
      <c r="AG45" s="120">
        <v>28.045401165000001</v>
      </c>
      <c r="AH45" s="120">
        <v>22.913557036099998</v>
      </c>
      <c r="AI45" s="120">
        <v>18.799133530500001</v>
      </c>
      <c r="AJ45" s="120">
        <v>48.011462541900002</v>
      </c>
      <c r="AL45" s="120">
        <v>51.856896896099997</v>
      </c>
      <c r="AM45" s="120">
        <v>39.442251245999998</v>
      </c>
      <c r="AN45" s="120">
        <v>24.3304528082</v>
      </c>
      <c r="AO45" s="120">
        <v>43.757094963100002</v>
      </c>
    </row>
    <row r="46" spans="2:41">
      <c r="B46" s="107" t="s">
        <v>252</v>
      </c>
      <c r="C46" s="117">
        <f t="shared" si="0"/>
        <v>43.429475834100003</v>
      </c>
      <c r="D46" s="117">
        <f t="shared" si="1"/>
        <v>35.403123977100002</v>
      </c>
      <c r="E46" s="117">
        <f t="shared" si="2"/>
        <v>24.7807931649</v>
      </c>
      <c r="F46" s="117">
        <f t="shared" si="3"/>
        <v>51.113944579600002</v>
      </c>
      <c r="G46" s="119"/>
      <c r="H46" s="117">
        <f t="shared" si="4"/>
        <v>23.873627874400004</v>
      </c>
      <c r="I46" s="117">
        <f t="shared" si="5"/>
        <v>18.617783428400003</v>
      </c>
      <c r="J46" s="117">
        <f t="shared" si="6"/>
        <v>6.2611736830000027</v>
      </c>
      <c r="K46" s="117">
        <f t="shared" si="7"/>
        <v>-7.1672568436000006</v>
      </c>
      <c r="W46" s="108" t="s">
        <v>252</v>
      </c>
      <c r="X46" s="120">
        <v>2.4752803563999999</v>
      </c>
      <c r="Y46" s="120">
        <v>2.9097003835000002</v>
      </c>
      <c r="Z46" s="120">
        <v>1.2831971306000001</v>
      </c>
      <c r="AA46" s="120">
        <v>2.1689913380000001</v>
      </c>
      <c r="AB46" s="120">
        <v>4.3559838179000003</v>
      </c>
      <c r="AC46" s="120">
        <v>4.9906120203000004</v>
      </c>
      <c r="AD46" s="120">
        <v>1.6559166068</v>
      </c>
      <c r="AE46" s="120">
        <v>1.8866280008</v>
      </c>
      <c r="AG46" s="120">
        <v>31.4926618969</v>
      </c>
      <c r="AH46" s="120">
        <v>26.0942322629</v>
      </c>
      <c r="AI46" s="120">
        <v>21.650206323399999</v>
      </c>
      <c r="AJ46" s="120">
        <v>54.697573001400002</v>
      </c>
      <c r="AL46" s="120">
        <v>55.366289771300004</v>
      </c>
      <c r="AM46" s="120">
        <v>44.712015691300003</v>
      </c>
      <c r="AN46" s="120">
        <v>27.911380006400002</v>
      </c>
      <c r="AO46" s="120">
        <v>47.530316157800002</v>
      </c>
    </row>
    <row r="47" spans="2:41">
      <c r="B47" s="107" t="s">
        <v>253</v>
      </c>
      <c r="C47" s="117">
        <f t="shared" si="0"/>
        <v>40.483506694600003</v>
      </c>
      <c r="D47" s="117">
        <f t="shared" si="1"/>
        <v>33.292578718850002</v>
      </c>
      <c r="E47" s="117">
        <f t="shared" si="2"/>
        <v>23.639087166149999</v>
      </c>
      <c r="F47" s="117">
        <f t="shared" si="3"/>
        <v>47.564052129399997</v>
      </c>
      <c r="G47" s="119"/>
      <c r="H47" s="117">
        <f t="shared" si="4"/>
        <v>23.093430274800003</v>
      </c>
      <c r="I47" s="117">
        <f t="shared" si="5"/>
        <v>19.287782165300005</v>
      </c>
      <c r="J47" s="117">
        <f t="shared" si="6"/>
        <v>5.7239289647000007</v>
      </c>
      <c r="K47" s="117">
        <f t="shared" si="7"/>
        <v>-10.663778459600003</v>
      </c>
      <c r="W47" s="108" t="s">
        <v>253</v>
      </c>
      <c r="X47" s="120">
        <v>2.4653677914999998</v>
      </c>
      <c r="Y47" s="120">
        <v>2.8638773108</v>
      </c>
      <c r="Z47" s="120">
        <v>1.3234063708999999</v>
      </c>
      <c r="AA47" s="120">
        <v>2.2886258719999999</v>
      </c>
      <c r="AB47" s="120">
        <v>4.6376075179000003</v>
      </c>
      <c r="AC47" s="120">
        <v>5.4397716578999997</v>
      </c>
      <c r="AD47" s="120">
        <v>1.765947943</v>
      </c>
      <c r="AE47" s="120">
        <v>1.911625208</v>
      </c>
      <c r="AG47" s="120">
        <v>28.936791557199999</v>
      </c>
      <c r="AH47" s="120">
        <v>23.648687636199998</v>
      </c>
      <c r="AI47" s="120">
        <v>20.777122683799998</v>
      </c>
      <c r="AJ47" s="120">
        <v>52.895941359200002</v>
      </c>
      <c r="AL47" s="120">
        <v>52.030221832000002</v>
      </c>
      <c r="AM47" s="120">
        <v>42.936469801500003</v>
      </c>
      <c r="AN47" s="120">
        <v>26.501051648499999</v>
      </c>
      <c r="AO47" s="120">
        <v>42.232162899599999</v>
      </c>
    </row>
    <row r="48" spans="2:41">
      <c r="B48" s="107" t="s">
        <v>254</v>
      </c>
      <c r="C48" s="117">
        <f t="shared" si="0"/>
        <v>41.762718365950001</v>
      </c>
      <c r="D48" s="117">
        <f t="shared" si="1"/>
        <v>35.814302941699999</v>
      </c>
      <c r="E48" s="117">
        <f t="shared" si="2"/>
        <v>24.937004676649998</v>
      </c>
      <c r="F48" s="117">
        <f t="shared" si="3"/>
        <v>49.871134048800002</v>
      </c>
      <c r="G48" s="119"/>
      <c r="H48" s="117">
        <f t="shared" si="4"/>
        <v>21.036705284500002</v>
      </c>
      <c r="I48" s="117">
        <f t="shared" si="5"/>
        <v>22.066566908400002</v>
      </c>
      <c r="J48" s="117">
        <f t="shared" si="6"/>
        <v>5.725728909299999</v>
      </c>
      <c r="K48" s="117">
        <f t="shared" si="7"/>
        <v>-10.703073875199998</v>
      </c>
      <c r="W48" s="108" t="s">
        <v>254</v>
      </c>
      <c r="X48" s="120">
        <v>2.3403683340999999</v>
      </c>
      <c r="Y48" s="120">
        <v>2.6377764580999998</v>
      </c>
      <c r="Z48" s="120">
        <v>1.2142350622</v>
      </c>
      <c r="AA48" s="120">
        <v>2.1059058763</v>
      </c>
      <c r="AB48" s="120">
        <v>4.1469457463000001</v>
      </c>
      <c r="AC48" s="120">
        <v>5.2805288129000001</v>
      </c>
      <c r="AD48" s="120">
        <v>1.6193215705999999</v>
      </c>
      <c r="AE48" s="120">
        <v>1.7978114849</v>
      </c>
      <c r="AG48" s="120">
        <v>31.2443657237</v>
      </c>
      <c r="AH48" s="120">
        <v>24.7810194875</v>
      </c>
      <c r="AI48" s="120">
        <v>22.074140222</v>
      </c>
      <c r="AJ48" s="120">
        <v>55.222670986399997</v>
      </c>
      <c r="AL48" s="120">
        <v>52.281071008200001</v>
      </c>
      <c r="AM48" s="120">
        <v>46.847586395900002</v>
      </c>
      <c r="AN48" s="120">
        <v>27.799869131299999</v>
      </c>
      <c r="AO48" s="120">
        <v>44.5195971112</v>
      </c>
    </row>
    <row r="49" spans="2:41">
      <c r="B49" s="107" t="s">
        <v>255</v>
      </c>
      <c r="C49" s="117">
        <f t="shared" si="0"/>
        <v>47.619885977050004</v>
      </c>
      <c r="D49" s="117">
        <f t="shared" si="1"/>
        <v>40.263713690300001</v>
      </c>
      <c r="E49" s="117">
        <f t="shared" si="2"/>
        <v>28.004289573450002</v>
      </c>
      <c r="F49" s="117">
        <f t="shared" si="3"/>
        <v>58.2961614357</v>
      </c>
      <c r="G49" s="119"/>
      <c r="H49" s="117">
        <f t="shared" si="4"/>
        <v>22.145460416100001</v>
      </c>
      <c r="I49" s="117">
        <f t="shared" si="5"/>
        <v>22.9237097038</v>
      </c>
      <c r="J49" s="117">
        <f t="shared" si="6"/>
        <v>5.9548483254999987</v>
      </c>
      <c r="K49" s="117">
        <f t="shared" si="7"/>
        <v>-18.377252083999998</v>
      </c>
      <c r="W49" s="108" t="s">
        <v>255</v>
      </c>
      <c r="X49" s="120">
        <v>2.3097373460999999</v>
      </c>
      <c r="Y49" s="120">
        <v>2.6549317834999999</v>
      </c>
      <c r="Z49" s="120">
        <v>1.1327874801</v>
      </c>
      <c r="AA49" s="120">
        <v>2.0725075443000001</v>
      </c>
      <c r="AB49" s="120">
        <v>3.9139630662</v>
      </c>
      <c r="AC49" s="120">
        <v>5.0310932236000001</v>
      </c>
      <c r="AD49" s="120">
        <v>1.4796931446999999</v>
      </c>
      <c r="AE49" s="120">
        <v>1.5913386703000001</v>
      </c>
      <c r="AG49" s="120">
        <v>36.547155769</v>
      </c>
      <c r="AH49" s="120">
        <v>28.801858838400001</v>
      </c>
      <c r="AI49" s="120">
        <v>25.026865410700001</v>
      </c>
      <c r="AJ49" s="120">
        <v>67.484787477699996</v>
      </c>
      <c r="AL49" s="120">
        <v>58.6926161851</v>
      </c>
      <c r="AM49" s="120">
        <v>51.725568542200001</v>
      </c>
      <c r="AN49" s="120">
        <v>30.9817137362</v>
      </c>
      <c r="AO49" s="120">
        <v>49.107535393699997</v>
      </c>
    </row>
    <row r="50" spans="2:41">
      <c r="B50" s="107" t="s">
        <v>263</v>
      </c>
      <c r="C50" s="117">
        <f t="shared" si="0"/>
        <v>42.819399269100003</v>
      </c>
      <c r="D50" s="117">
        <f t="shared" si="1"/>
        <v>38.795935519149999</v>
      </c>
      <c r="E50" s="117">
        <f t="shared" si="2"/>
        <v>24.061827152600003</v>
      </c>
      <c r="F50" s="117">
        <f t="shared" si="3"/>
        <v>50.157395799150002</v>
      </c>
      <c r="G50" s="119"/>
      <c r="H50" s="117">
        <f t="shared" si="4"/>
        <v>19.245280948799994</v>
      </c>
      <c r="I50" s="117">
        <f t="shared" si="5"/>
        <v>23.704538232100003</v>
      </c>
      <c r="J50" s="117">
        <f t="shared" si="6"/>
        <v>4.6972123948000011</v>
      </c>
      <c r="K50" s="117">
        <f t="shared" si="7"/>
        <v>-15.459431971699999</v>
      </c>
      <c r="W50" s="108" t="s">
        <v>263</v>
      </c>
      <c r="X50" s="120">
        <v>2.1518501526999998</v>
      </c>
      <c r="Y50" s="120">
        <v>2.5063483040999999</v>
      </c>
      <c r="Z50" s="120">
        <v>1.0009283706000001</v>
      </c>
      <c r="AA50" s="120">
        <v>1.8036229287000001</v>
      </c>
      <c r="AB50" s="120">
        <v>3.6962208218999999</v>
      </c>
      <c r="AC50" s="120">
        <v>5.122839838</v>
      </c>
      <c r="AD50" s="120">
        <v>1.3237813742</v>
      </c>
      <c r="AE50" s="120">
        <v>1.4373917253999999</v>
      </c>
      <c r="AG50" s="120">
        <v>33.196758794700003</v>
      </c>
      <c r="AH50" s="120">
        <v>26.9436664031</v>
      </c>
      <c r="AI50" s="120">
        <v>21.713220955200001</v>
      </c>
      <c r="AJ50" s="120">
        <v>57.887111785000002</v>
      </c>
      <c r="AL50" s="120">
        <v>52.442039743499997</v>
      </c>
      <c r="AM50" s="120">
        <v>50.648204635200003</v>
      </c>
      <c r="AN50" s="120">
        <v>26.410433350000002</v>
      </c>
      <c r="AO50" s="120">
        <v>42.427679813300003</v>
      </c>
    </row>
    <row r="59" spans="2:41">
      <c r="B59" s="107" t="s">
        <v>482</v>
      </c>
      <c r="W59" s="108" t="s">
        <v>482</v>
      </c>
    </row>
  </sheetData>
  <phoneticPr fontId="1" type="noConversion"/>
  <hyperlinks>
    <hyperlink ref="A1" location="INDICE!A1" display="Torna all'indice" xr:uid="{00000000-0004-0000-1C00-000000000000}"/>
  </hyperlinks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229"/>
  <sheetViews>
    <sheetView workbookViewId="0"/>
  </sheetViews>
  <sheetFormatPr baseColWidth="10" defaultColWidth="10.5" defaultRowHeight="13"/>
  <cols>
    <col min="1" max="1" width="5.33203125" style="3" customWidth="1"/>
    <col min="2" max="2" width="10.5" style="177" customWidth="1"/>
    <col min="3" max="7" width="10.5" style="3" customWidth="1"/>
    <col min="8" max="8" width="12.83203125" style="227" customWidth="1"/>
    <col min="9" max="9" width="14.5" style="3" customWidth="1"/>
    <col min="10" max="10" width="13.6640625" style="3" customWidth="1"/>
    <col min="11" max="12" width="10.5" style="3" customWidth="1"/>
    <col min="13" max="13" width="6.33203125" style="228" customWidth="1"/>
    <col min="14" max="15" width="5.5" style="228" customWidth="1"/>
    <col min="16" max="22" width="7.33203125" style="3" customWidth="1"/>
    <col min="23" max="23" width="10.5" style="229" customWidth="1"/>
    <col min="24" max="24" width="10.5" style="343" customWidth="1"/>
    <col min="25" max="25" width="10.5" style="3" customWidth="1"/>
    <col min="26" max="26" width="10.33203125" style="3" customWidth="1"/>
    <col min="27" max="28" width="10.5" style="3" customWidth="1"/>
    <col min="29" max="29" width="10.5" style="343" customWidth="1"/>
    <col min="30" max="30" width="10.5" style="3" customWidth="1"/>
    <col min="31" max="16384" width="10.5" style="3"/>
  </cols>
  <sheetData>
    <row r="1" spans="1:31">
      <c r="A1" s="52" t="s">
        <v>986</v>
      </c>
    </row>
    <row r="3" spans="1:31">
      <c r="B3" s="209" t="s">
        <v>778</v>
      </c>
    </row>
    <row r="4" spans="1:31">
      <c r="C4" s="228" t="s">
        <v>746</v>
      </c>
      <c r="D4" s="177"/>
      <c r="E4" s="177"/>
      <c r="F4" s="228"/>
      <c r="G4" s="228"/>
      <c r="H4" s="228" t="s">
        <v>747</v>
      </c>
      <c r="O4" s="177"/>
      <c r="P4" s="177"/>
      <c r="Q4" s="228"/>
      <c r="R4" s="177"/>
      <c r="S4" s="228"/>
      <c r="T4" s="177"/>
      <c r="U4" s="228"/>
      <c r="V4" s="177"/>
    </row>
    <row r="5" spans="1:31" ht="28">
      <c r="C5" s="2" t="s">
        <v>19</v>
      </c>
      <c r="D5" s="2" t="s">
        <v>20</v>
      </c>
      <c r="E5" s="2" t="s">
        <v>18</v>
      </c>
      <c r="F5" s="3" t="s">
        <v>21</v>
      </c>
      <c r="G5" s="3" t="s">
        <v>22</v>
      </c>
      <c r="H5" s="230" t="s">
        <v>744</v>
      </c>
      <c r="I5" s="230" t="s">
        <v>745</v>
      </c>
      <c r="J5" s="230"/>
      <c r="K5" s="344" t="s">
        <v>1001</v>
      </c>
      <c r="L5" s="61"/>
      <c r="M5" s="345"/>
      <c r="N5" s="346"/>
      <c r="O5" s="346"/>
      <c r="R5" s="347"/>
      <c r="W5" s="348"/>
      <c r="X5" s="231"/>
      <c r="Y5" s="232"/>
      <c r="Z5" s="2"/>
      <c r="AA5" s="32"/>
      <c r="AB5" s="233"/>
      <c r="AC5" s="234"/>
    </row>
    <row r="6" spans="1:31">
      <c r="A6" s="5"/>
      <c r="B6" s="177">
        <v>1861</v>
      </c>
      <c r="C6" s="5">
        <v>11.264758033622201</v>
      </c>
      <c r="D6" s="5">
        <v>6.5663171012177104</v>
      </c>
      <c r="E6" s="5">
        <v>-4.69844093240446</v>
      </c>
      <c r="F6" s="5">
        <v>-5.0361577809919904</v>
      </c>
      <c r="G6" s="5">
        <v>0.33771684858752299</v>
      </c>
      <c r="H6" s="235">
        <v>100</v>
      </c>
      <c r="I6" s="4">
        <v>100</v>
      </c>
      <c r="J6" s="4"/>
      <c r="K6" s="215" t="s">
        <v>748</v>
      </c>
      <c r="M6" s="349"/>
      <c r="N6" s="350"/>
      <c r="O6" s="350"/>
      <c r="Q6" s="5"/>
      <c r="R6" s="217"/>
      <c r="S6" s="217"/>
      <c r="U6" s="217"/>
      <c r="V6" s="217"/>
      <c r="W6" s="351"/>
      <c r="X6" s="352"/>
      <c r="Y6" s="5"/>
      <c r="Z6" s="4"/>
      <c r="AA6" s="4"/>
      <c r="AB6" s="4"/>
      <c r="AC6" s="352"/>
      <c r="AD6" s="4"/>
      <c r="AE6" s="353"/>
    </row>
    <row r="7" spans="1:31">
      <c r="A7" s="354"/>
      <c r="B7" s="177">
        <v>1862</v>
      </c>
      <c r="C7" s="5">
        <v>11.258587655187201</v>
      </c>
      <c r="D7" s="5">
        <v>7.8328229642917</v>
      </c>
      <c r="E7" s="5">
        <v>-3.4257646908955</v>
      </c>
      <c r="F7" s="5">
        <v>-3.8932411762519199</v>
      </c>
      <c r="G7" s="5">
        <v>0.467476485356418</v>
      </c>
      <c r="H7" s="235">
        <v>121.660762602015</v>
      </c>
      <c r="I7" s="4">
        <v>118</v>
      </c>
      <c r="J7" s="4"/>
      <c r="M7" s="349"/>
      <c r="N7" s="350"/>
      <c r="O7" s="350"/>
      <c r="Q7" s="5"/>
      <c r="R7" s="217"/>
      <c r="S7" s="217"/>
      <c r="U7" s="217"/>
      <c r="V7" s="217"/>
      <c r="W7" s="351"/>
      <c r="X7" s="352"/>
      <c r="Y7" s="5"/>
      <c r="Z7" s="4"/>
      <c r="AA7" s="4"/>
      <c r="AB7" s="4"/>
      <c r="AC7" s="352"/>
      <c r="AD7" s="4"/>
      <c r="AE7" s="353"/>
    </row>
    <row r="8" spans="1:31">
      <c r="A8" s="5"/>
      <c r="B8" s="177">
        <v>1863</v>
      </c>
      <c r="C8" s="5">
        <v>12.3621194584825</v>
      </c>
      <c r="D8" s="5">
        <v>8.7084113121635198</v>
      </c>
      <c r="E8" s="5">
        <v>-3.6537081463189698</v>
      </c>
      <c r="F8" s="5">
        <v>-4.1773160271168699</v>
      </c>
      <c r="G8" s="5">
        <v>0.52360788079790199</v>
      </c>
      <c r="H8" s="235">
        <v>139.44888096429199</v>
      </c>
      <c r="I8" s="4">
        <v>133</v>
      </c>
      <c r="J8" s="4"/>
      <c r="M8" s="349"/>
      <c r="N8" s="350"/>
      <c r="O8" s="350"/>
      <c r="Q8" s="5"/>
      <c r="R8" s="217"/>
      <c r="S8" s="217"/>
      <c r="U8" s="217"/>
      <c r="V8" s="217"/>
      <c r="W8" s="351"/>
      <c r="X8" s="352"/>
      <c r="Y8" s="4"/>
      <c r="Z8" s="4"/>
      <c r="AA8" s="4"/>
      <c r="AB8" s="4"/>
      <c r="AC8" s="352"/>
      <c r="AD8" s="4"/>
      <c r="AE8" s="353"/>
    </row>
    <row r="9" spans="1:31">
      <c r="A9" s="5"/>
      <c r="B9" s="177">
        <v>1864</v>
      </c>
      <c r="C9" s="5">
        <v>13.564854849582201</v>
      </c>
      <c r="D9" s="5">
        <v>7.84802645203255</v>
      </c>
      <c r="E9" s="5">
        <v>-5.7168283975496497</v>
      </c>
      <c r="F9" s="5">
        <v>-6.1105148485134499</v>
      </c>
      <c r="G9" s="5">
        <v>0.39368645096379601</v>
      </c>
      <c r="H9" s="235">
        <v>126.79061891194701</v>
      </c>
      <c r="I9" s="4">
        <v>121</v>
      </c>
      <c r="J9" s="4"/>
      <c r="M9" s="349"/>
      <c r="N9" s="350"/>
      <c r="O9" s="350"/>
      <c r="Q9" s="5"/>
      <c r="R9" s="217"/>
      <c r="S9" s="217"/>
      <c r="U9" s="217"/>
      <c r="V9" s="217"/>
      <c r="W9" s="351"/>
      <c r="X9" s="352"/>
      <c r="Y9" s="4"/>
      <c r="Z9" s="4"/>
      <c r="AA9" s="4"/>
      <c r="AB9" s="4"/>
      <c r="AC9" s="352"/>
      <c r="AD9" s="4"/>
      <c r="AE9" s="353"/>
    </row>
    <row r="10" spans="1:31">
      <c r="A10" s="5"/>
      <c r="B10" s="177">
        <v>1865</v>
      </c>
      <c r="C10" s="5">
        <v>12.400351168814201</v>
      </c>
      <c r="D10" s="5">
        <v>7.1432449577780002</v>
      </c>
      <c r="E10" s="5">
        <v>-5.2571062110362403</v>
      </c>
      <c r="F10" s="5">
        <v>-5.7754926860438802</v>
      </c>
      <c r="G10" s="5">
        <v>0.51838647500764401</v>
      </c>
      <c r="H10" s="235">
        <v>123.309404047212</v>
      </c>
      <c r="I10" s="4">
        <v>117</v>
      </c>
      <c r="J10" s="4"/>
      <c r="M10" s="349"/>
      <c r="N10" s="350"/>
      <c r="O10" s="350"/>
      <c r="Q10" s="5"/>
      <c r="R10" s="217"/>
      <c r="S10" s="217"/>
      <c r="U10" s="217"/>
      <c r="V10" s="217"/>
      <c r="W10" s="351"/>
      <c r="X10" s="352"/>
      <c r="Y10" s="4"/>
      <c r="Z10" s="4"/>
      <c r="AA10" s="4"/>
      <c r="AB10" s="4"/>
      <c r="AC10" s="352"/>
      <c r="AD10" s="4"/>
      <c r="AE10" s="353"/>
    </row>
    <row r="11" spans="1:31">
      <c r="A11" s="5"/>
      <c r="B11" s="177">
        <v>1866</v>
      </c>
      <c r="C11" s="5">
        <v>10.512027376787399</v>
      </c>
      <c r="D11" s="5">
        <v>7.4057974987300002</v>
      </c>
      <c r="E11" s="5">
        <v>-3.1062298780574298</v>
      </c>
      <c r="F11" s="5">
        <v>-3.6966360466691999</v>
      </c>
      <c r="G11" s="5">
        <v>0.59040616861176398</v>
      </c>
      <c r="H11" s="235">
        <v>128.64773577871401</v>
      </c>
      <c r="I11" s="4">
        <v>132</v>
      </c>
      <c r="J11" s="4"/>
      <c r="M11" s="349"/>
      <c r="N11" s="350"/>
      <c r="O11" s="350"/>
      <c r="Q11" s="5"/>
      <c r="R11" s="217"/>
      <c r="S11" s="217"/>
      <c r="U11" s="217"/>
      <c r="V11" s="217"/>
      <c r="W11" s="351"/>
      <c r="X11" s="352"/>
      <c r="Y11" s="4"/>
      <c r="Z11" s="4"/>
      <c r="AA11" s="4"/>
      <c r="AB11" s="4"/>
      <c r="AC11" s="352"/>
      <c r="AD11" s="4"/>
      <c r="AE11" s="353"/>
    </row>
    <row r="12" spans="1:31">
      <c r="A12" s="5"/>
      <c r="B12" s="177">
        <v>1867</v>
      </c>
      <c r="C12" s="5">
        <v>10.1306801971708</v>
      </c>
      <c r="D12" s="5">
        <v>8.2889165424337108</v>
      </c>
      <c r="E12" s="5">
        <v>-1.8417636547370699</v>
      </c>
      <c r="F12" s="5">
        <v>-2.39854721976908</v>
      </c>
      <c r="G12" s="5">
        <v>0.55678356503200899</v>
      </c>
      <c r="H12" s="235">
        <v>132.706170320669</v>
      </c>
      <c r="I12" s="4">
        <v>133</v>
      </c>
      <c r="J12" s="4"/>
      <c r="M12" s="349"/>
      <c r="N12" s="350"/>
      <c r="O12" s="350"/>
      <c r="Q12" s="5"/>
      <c r="R12" s="217"/>
      <c r="S12" s="217"/>
      <c r="U12" s="217"/>
      <c r="V12" s="217"/>
      <c r="W12" s="351"/>
      <c r="X12" s="352"/>
      <c r="Y12" s="4"/>
      <c r="Z12" s="4"/>
      <c r="AA12" s="4"/>
      <c r="AB12" s="4"/>
      <c r="AC12" s="352"/>
      <c r="AD12" s="4"/>
      <c r="AE12" s="353"/>
    </row>
    <row r="13" spans="1:31">
      <c r="A13" s="5"/>
      <c r="B13" s="177">
        <v>1868</v>
      </c>
      <c r="C13" s="5">
        <v>9.6801045751410904</v>
      </c>
      <c r="D13" s="5">
        <v>8.4128225782193002</v>
      </c>
      <c r="E13" s="5">
        <v>-1.2672819969217901</v>
      </c>
      <c r="F13" s="5">
        <v>-1.8411348157513301</v>
      </c>
      <c r="G13" s="5">
        <v>0.57385281882953898</v>
      </c>
      <c r="H13" s="235">
        <v>137.73067068358199</v>
      </c>
      <c r="I13" s="4">
        <v>143</v>
      </c>
      <c r="J13" s="4"/>
      <c r="M13" s="349"/>
      <c r="N13" s="350"/>
      <c r="O13" s="350"/>
      <c r="Q13" s="5"/>
      <c r="R13" s="217"/>
      <c r="S13" s="217"/>
      <c r="U13" s="217"/>
      <c r="V13" s="217"/>
      <c r="W13" s="351"/>
      <c r="X13" s="352"/>
      <c r="Y13" s="4"/>
      <c r="Z13" s="4"/>
      <c r="AA13" s="4"/>
      <c r="AB13" s="4"/>
      <c r="AC13" s="352"/>
      <c r="AD13" s="4"/>
      <c r="AE13" s="353"/>
    </row>
    <row r="14" spans="1:31">
      <c r="A14" s="5"/>
      <c r="B14" s="177">
        <v>1869</v>
      </c>
      <c r="C14" s="5">
        <v>10.491618951175999</v>
      </c>
      <c r="D14" s="5">
        <v>8.9253538705930495</v>
      </c>
      <c r="E14" s="5">
        <v>-1.5662650805829701</v>
      </c>
      <c r="F14" s="5">
        <v>-2.3855396716619901</v>
      </c>
      <c r="G14" s="5">
        <v>0.81927459107901901</v>
      </c>
      <c r="H14" s="235">
        <v>148.650464990957</v>
      </c>
      <c r="I14" s="4">
        <v>146</v>
      </c>
      <c r="J14" s="4"/>
      <c r="M14" s="349"/>
      <c r="N14" s="350"/>
      <c r="O14" s="350"/>
      <c r="Q14" s="5"/>
      <c r="R14" s="217"/>
      <c r="S14" s="217"/>
      <c r="U14" s="217"/>
      <c r="V14" s="217"/>
      <c r="W14" s="351"/>
      <c r="X14" s="352"/>
      <c r="Y14" s="4"/>
      <c r="Z14" s="4"/>
      <c r="AA14" s="4"/>
      <c r="AB14" s="4"/>
      <c r="AC14" s="352"/>
      <c r="AD14" s="4"/>
      <c r="AE14" s="353"/>
    </row>
    <row r="15" spans="1:31">
      <c r="A15" s="5"/>
      <c r="B15" s="177">
        <v>1870</v>
      </c>
      <c r="C15" s="5">
        <v>9.8230129885179593</v>
      </c>
      <c r="D15" s="5">
        <v>8.3047072519901697</v>
      </c>
      <c r="E15" s="5">
        <v>-1.5183057365277901</v>
      </c>
      <c r="F15" s="5">
        <v>-2.31618218074615</v>
      </c>
      <c r="G15" s="5">
        <v>0.79787644421835802</v>
      </c>
      <c r="H15" s="235">
        <v>142.951703028271</v>
      </c>
      <c r="I15" s="4">
        <v>139</v>
      </c>
      <c r="J15" s="4"/>
      <c r="M15" s="349"/>
      <c r="N15" s="350"/>
      <c r="O15" s="350"/>
      <c r="Q15" s="5"/>
      <c r="R15" s="217"/>
      <c r="S15" s="217"/>
      <c r="U15" s="217"/>
      <c r="V15" s="217"/>
      <c r="W15" s="351"/>
      <c r="X15" s="352"/>
      <c r="Y15" s="4"/>
      <c r="Z15" s="4"/>
      <c r="AA15" s="4"/>
      <c r="AB15" s="4"/>
      <c r="AC15" s="352"/>
      <c r="AD15" s="4"/>
      <c r="AE15" s="353"/>
    </row>
    <row r="16" spans="1:31">
      <c r="A16" s="5"/>
      <c r="B16" s="177">
        <v>1871</v>
      </c>
      <c r="C16" s="5">
        <v>10.0041234817004</v>
      </c>
      <c r="D16" s="5">
        <v>11.279415715481999</v>
      </c>
      <c r="E16" s="5">
        <v>1.2752922337816099</v>
      </c>
      <c r="F16" s="5">
        <v>0.42046068790726199</v>
      </c>
      <c r="G16" s="5">
        <v>0.85483154587434496</v>
      </c>
      <c r="H16" s="235">
        <v>191.02076023312</v>
      </c>
      <c r="I16" s="4">
        <v>187</v>
      </c>
      <c r="J16" s="4"/>
      <c r="M16" s="349"/>
      <c r="N16" s="350"/>
      <c r="O16" s="350"/>
      <c r="Q16" s="5"/>
      <c r="R16" s="217"/>
      <c r="S16" s="217"/>
      <c r="U16" s="217"/>
      <c r="V16" s="217"/>
      <c r="W16" s="351"/>
      <c r="X16" s="352"/>
      <c r="Y16" s="4"/>
      <c r="Z16" s="4"/>
      <c r="AA16" s="4"/>
      <c r="AB16" s="4"/>
      <c r="AC16" s="352"/>
      <c r="AD16" s="4"/>
      <c r="AE16" s="353"/>
    </row>
    <row r="17" spans="1:31">
      <c r="A17" s="5"/>
      <c r="B17" s="177">
        <v>1872</v>
      </c>
      <c r="C17" s="5">
        <v>11.5167373834374</v>
      </c>
      <c r="D17" s="5">
        <v>11.287187697023599</v>
      </c>
      <c r="E17" s="5">
        <v>-0.22954968641380999</v>
      </c>
      <c r="F17" s="5">
        <v>-0.98141488479842398</v>
      </c>
      <c r="G17" s="5">
        <v>0.75186519838461296</v>
      </c>
      <c r="H17" s="235">
        <v>188.11521850291101</v>
      </c>
      <c r="I17" s="4">
        <v>165</v>
      </c>
      <c r="J17" s="4"/>
      <c r="M17" s="349"/>
      <c r="N17" s="350"/>
      <c r="O17" s="350"/>
      <c r="Q17" s="5"/>
      <c r="R17" s="217"/>
      <c r="S17" s="217"/>
      <c r="U17" s="217"/>
      <c r="V17" s="217"/>
      <c r="W17" s="351"/>
      <c r="X17" s="352"/>
      <c r="Y17" s="4"/>
      <c r="Z17" s="4"/>
      <c r="AA17" s="4"/>
      <c r="AB17" s="4"/>
      <c r="AC17" s="352"/>
      <c r="AD17" s="4"/>
      <c r="AE17" s="353"/>
    </row>
    <row r="18" spans="1:31">
      <c r="A18" s="5"/>
      <c r="B18" s="177">
        <v>1873</v>
      </c>
      <c r="C18" s="5">
        <v>11.1309806851463</v>
      </c>
      <c r="D18" s="5">
        <v>9.8212814805421402</v>
      </c>
      <c r="E18" s="5">
        <v>-1.30969920460419</v>
      </c>
      <c r="F18" s="5">
        <v>-2.0348535794851599</v>
      </c>
      <c r="G18" s="5">
        <v>0.72515437488097401</v>
      </c>
      <c r="H18" s="235">
        <v>163.776261328044</v>
      </c>
      <c r="I18" s="4">
        <v>160</v>
      </c>
      <c r="J18" s="4"/>
      <c r="M18" s="349"/>
      <c r="N18" s="350"/>
      <c r="O18" s="350"/>
      <c r="Q18" s="5"/>
      <c r="R18" s="217"/>
      <c r="S18" s="217"/>
      <c r="U18" s="217"/>
      <c r="V18" s="217"/>
      <c r="W18" s="351"/>
      <c r="X18" s="352"/>
      <c r="Y18" s="4"/>
      <c r="Z18" s="4"/>
      <c r="AA18" s="4"/>
      <c r="AB18" s="4"/>
      <c r="AC18" s="352"/>
      <c r="AD18" s="4"/>
      <c r="AE18" s="353"/>
    </row>
    <row r="19" spans="1:31">
      <c r="A19" s="5"/>
      <c r="B19" s="177">
        <v>1874</v>
      </c>
      <c r="C19" s="5">
        <v>11.0451153650022</v>
      </c>
      <c r="D19" s="5">
        <v>8.3553188521342907</v>
      </c>
      <c r="E19" s="5">
        <v>-2.6897965128679302</v>
      </c>
      <c r="F19" s="5">
        <v>-3.3732778751418699</v>
      </c>
      <c r="G19" s="5">
        <v>0.68348136227394196</v>
      </c>
      <c r="H19" s="235">
        <v>147.311604667908</v>
      </c>
      <c r="I19" s="4">
        <v>152</v>
      </c>
      <c r="J19" s="4"/>
      <c r="M19" s="349"/>
      <c r="N19" s="350"/>
      <c r="O19" s="350"/>
      <c r="Q19" s="5"/>
      <c r="R19" s="217"/>
      <c r="S19" s="217"/>
      <c r="U19" s="217"/>
      <c r="V19" s="217"/>
      <c r="W19" s="351"/>
      <c r="X19" s="352"/>
      <c r="Y19" s="4"/>
      <c r="Z19" s="4"/>
      <c r="AA19" s="4"/>
      <c r="AB19" s="4"/>
      <c r="AC19" s="352"/>
      <c r="AD19" s="4"/>
      <c r="AE19" s="353"/>
    </row>
    <row r="20" spans="1:31">
      <c r="A20" s="5"/>
      <c r="B20" s="177">
        <v>1875</v>
      </c>
      <c r="C20" s="5">
        <v>11.9922579548538</v>
      </c>
      <c r="D20" s="5">
        <v>10.173868515221001</v>
      </c>
      <c r="E20" s="5">
        <v>-1.81838943963273</v>
      </c>
      <c r="F20" s="5">
        <v>-2.67795617076849</v>
      </c>
      <c r="G20" s="5">
        <v>0.85956673113575899</v>
      </c>
      <c r="H20" s="235">
        <v>180.850768479067</v>
      </c>
      <c r="I20" s="4">
        <v>175</v>
      </c>
      <c r="J20" s="4"/>
      <c r="M20" s="349"/>
      <c r="N20" s="350"/>
      <c r="O20" s="350"/>
      <c r="Q20" s="5"/>
      <c r="R20" s="217"/>
      <c r="S20" s="217"/>
      <c r="U20" s="217"/>
      <c r="V20" s="217"/>
      <c r="W20" s="351"/>
      <c r="X20" s="352"/>
      <c r="Y20" s="4"/>
      <c r="Z20" s="4"/>
      <c r="AA20" s="4"/>
      <c r="AB20" s="4"/>
      <c r="AC20" s="352"/>
      <c r="AD20" s="4"/>
      <c r="AE20" s="353"/>
    </row>
    <row r="21" spans="1:31">
      <c r="A21" s="5"/>
      <c r="B21" s="177">
        <v>1876</v>
      </c>
      <c r="C21" s="5">
        <v>13.199543827574599</v>
      </c>
      <c r="D21" s="5">
        <v>12.1244210209512</v>
      </c>
      <c r="E21" s="5">
        <v>-1.0751228066234</v>
      </c>
      <c r="F21" s="5">
        <v>-2.07023300237609</v>
      </c>
      <c r="G21" s="5">
        <v>0.995110195752688</v>
      </c>
      <c r="H21" s="235">
        <v>211.43695804233201</v>
      </c>
      <c r="I21" s="4">
        <v>176</v>
      </c>
      <c r="J21" s="4"/>
      <c r="M21" s="349"/>
      <c r="N21" s="350"/>
      <c r="O21" s="350"/>
      <c r="Q21" s="5"/>
      <c r="R21" s="217"/>
      <c r="S21" s="217"/>
      <c r="U21" s="217"/>
      <c r="V21" s="217"/>
      <c r="W21" s="351"/>
      <c r="X21" s="352"/>
      <c r="Y21" s="4"/>
      <c r="Z21" s="4"/>
      <c r="AA21" s="4"/>
      <c r="AB21" s="4"/>
      <c r="AC21" s="352"/>
      <c r="AD21" s="4"/>
      <c r="AE21" s="353"/>
    </row>
    <row r="22" spans="1:31">
      <c r="A22" s="5"/>
      <c r="B22" s="177">
        <v>1877</v>
      </c>
      <c r="C22" s="5">
        <v>10.201576248294501</v>
      </c>
      <c r="D22" s="5">
        <v>8.4329601810237804</v>
      </c>
      <c r="E22" s="5">
        <v>-1.7686160672707401</v>
      </c>
      <c r="F22" s="5">
        <v>-2.6057428920718801</v>
      </c>
      <c r="G22" s="5">
        <v>0.83712682480114597</v>
      </c>
      <c r="H22" s="235">
        <v>149.31360631106401</v>
      </c>
      <c r="I22" s="4">
        <v>156</v>
      </c>
      <c r="J22" s="4"/>
      <c r="M22" s="349"/>
      <c r="N22" s="350"/>
      <c r="O22" s="350"/>
      <c r="Q22" s="5"/>
      <c r="R22" s="217"/>
      <c r="S22" s="217"/>
      <c r="U22" s="217"/>
      <c r="V22" s="217"/>
      <c r="W22" s="351"/>
      <c r="X22" s="352"/>
      <c r="Y22" s="4"/>
      <c r="Z22" s="4"/>
      <c r="AA22" s="4"/>
      <c r="AB22" s="4"/>
      <c r="AC22" s="352"/>
      <c r="AD22" s="4"/>
      <c r="AE22" s="353"/>
    </row>
    <row r="23" spans="1:31">
      <c r="A23" s="5"/>
      <c r="B23" s="177">
        <v>1878</v>
      </c>
      <c r="C23" s="5">
        <v>9.7785451458363095</v>
      </c>
      <c r="D23" s="5">
        <v>9.7423255675378293</v>
      </c>
      <c r="E23" s="5">
        <v>-3.6219578298484698E-2</v>
      </c>
      <c r="F23" s="5">
        <v>-0.96844006331522003</v>
      </c>
      <c r="G23" s="5">
        <v>0.93222048501673604</v>
      </c>
      <c r="H23" s="235">
        <v>178.064916193286</v>
      </c>
      <c r="I23" s="4">
        <v>196</v>
      </c>
      <c r="J23" s="4"/>
      <c r="M23" s="349"/>
      <c r="N23" s="350"/>
      <c r="O23" s="350"/>
      <c r="Q23" s="5"/>
      <c r="R23" s="217"/>
      <c r="S23" s="217"/>
      <c r="U23" s="217"/>
      <c r="V23" s="217"/>
      <c r="W23" s="351"/>
      <c r="X23" s="352"/>
      <c r="Y23" s="4"/>
      <c r="Z23" s="4"/>
      <c r="AA23" s="4"/>
      <c r="AB23" s="4"/>
      <c r="AC23" s="352"/>
      <c r="AD23" s="4"/>
      <c r="AE23" s="353"/>
    </row>
    <row r="24" spans="1:31">
      <c r="A24" s="5"/>
      <c r="B24" s="177">
        <v>1879</v>
      </c>
      <c r="C24" s="5">
        <v>12.184484158339901</v>
      </c>
      <c r="D24" s="5">
        <v>11.094849871168501</v>
      </c>
      <c r="E24" s="5">
        <v>-1.0896342871714699</v>
      </c>
      <c r="F24" s="5">
        <v>-2.1326364173318502</v>
      </c>
      <c r="G24" s="5">
        <v>1.04300213016038</v>
      </c>
      <c r="H24" s="235">
        <v>204.52168608932999</v>
      </c>
      <c r="I24" s="4">
        <v>205</v>
      </c>
      <c r="J24" s="4"/>
      <c r="M24" s="349"/>
      <c r="N24" s="350"/>
      <c r="O24" s="350"/>
      <c r="Q24" s="5"/>
      <c r="R24" s="217"/>
      <c r="S24" s="217"/>
      <c r="U24" s="217"/>
      <c r="V24" s="217"/>
      <c r="W24" s="351"/>
      <c r="X24" s="352"/>
      <c r="Y24" s="4"/>
      <c r="Z24" s="4"/>
      <c r="AA24" s="4"/>
      <c r="AB24" s="4"/>
      <c r="AC24" s="352"/>
      <c r="AD24" s="4"/>
      <c r="AE24" s="353"/>
    </row>
    <row r="25" spans="1:31">
      <c r="A25" s="5"/>
      <c r="B25" s="177">
        <v>1880</v>
      </c>
      <c r="C25" s="5">
        <v>11.027864710611</v>
      </c>
      <c r="D25" s="5">
        <v>10.8672527171647</v>
      </c>
      <c r="E25" s="5">
        <v>-0.160611993446308</v>
      </c>
      <c r="F25" s="5">
        <v>-1.3724894951992801</v>
      </c>
      <c r="G25" s="5">
        <v>1.2118775017529699</v>
      </c>
      <c r="H25" s="235">
        <v>204.73057045044601</v>
      </c>
      <c r="I25" s="4">
        <v>222</v>
      </c>
      <c r="J25" s="4"/>
      <c r="M25" s="349"/>
      <c r="N25" s="350"/>
      <c r="O25" s="350"/>
      <c r="Q25" s="5"/>
      <c r="R25" s="217"/>
      <c r="S25" s="217"/>
      <c r="U25" s="217"/>
      <c r="V25" s="217"/>
      <c r="W25" s="351"/>
      <c r="X25" s="352"/>
      <c r="Y25" s="4"/>
      <c r="Z25" s="4"/>
      <c r="AA25" s="4"/>
      <c r="AB25" s="4"/>
      <c r="AC25" s="352"/>
      <c r="AD25" s="4"/>
      <c r="AE25" s="353"/>
    </row>
    <row r="26" spans="1:31">
      <c r="A26" s="5"/>
      <c r="B26" s="177">
        <v>1881</v>
      </c>
      <c r="C26" s="5">
        <v>12.2077217663107</v>
      </c>
      <c r="D26" s="5">
        <v>11.4071627225175</v>
      </c>
      <c r="E26" s="5">
        <v>-0.80055904379317699</v>
      </c>
      <c r="F26" s="5">
        <v>-1.98579076016025</v>
      </c>
      <c r="G26" s="5">
        <v>1.18523171636707</v>
      </c>
      <c r="H26" s="235">
        <v>221.655617140283</v>
      </c>
      <c r="I26" s="4">
        <v>244</v>
      </c>
      <c r="J26" s="4"/>
      <c r="M26" s="349"/>
      <c r="N26" s="350"/>
      <c r="O26" s="350"/>
      <c r="Q26" s="5"/>
      <c r="R26" s="217"/>
      <c r="S26" s="217"/>
      <c r="U26" s="217"/>
      <c r="V26" s="217"/>
      <c r="W26" s="351"/>
      <c r="X26" s="352"/>
      <c r="Y26" s="4"/>
      <c r="Z26" s="4"/>
      <c r="AA26" s="4"/>
      <c r="AB26" s="4"/>
      <c r="AC26" s="352"/>
      <c r="AD26" s="4"/>
      <c r="AE26" s="353"/>
    </row>
    <row r="27" spans="1:31">
      <c r="A27" s="5"/>
      <c r="B27" s="177">
        <v>1882</v>
      </c>
      <c r="C27" s="5">
        <v>12.000347760231501</v>
      </c>
      <c r="D27" s="5">
        <v>10.83840062446</v>
      </c>
      <c r="E27" s="5">
        <v>-1.1619471357715301</v>
      </c>
      <c r="F27" s="5">
        <v>-2.2743316371462599</v>
      </c>
      <c r="G27" s="5">
        <v>1.11238450137473</v>
      </c>
      <c r="H27" s="235">
        <v>214.90595293763101</v>
      </c>
      <c r="I27" s="4">
        <v>244</v>
      </c>
      <c r="J27" s="4"/>
      <c r="M27" s="349"/>
      <c r="N27" s="350"/>
      <c r="O27" s="350"/>
      <c r="Q27" s="5"/>
      <c r="R27" s="217"/>
      <c r="S27" s="217"/>
      <c r="U27" s="217"/>
      <c r="V27" s="217"/>
      <c r="W27" s="351"/>
      <c r="X27" s="352"/>
      <c r="Y27" s="4"/>
      <c r="Z27" s="4"/>
      <c r="AA27" s="4"/>
      <c r="AB27" s="4"/>
      <c r="AC27" s="352"/>
      <c r="AD27" s="4"/>
      <c r="AE27" s="353"/>
    </row>
    <row r="28" spans="1:31">
      <c r="A28" s="5"/>
      <c r="B28" s="177">
        <v>1883</v>
      </c>
      <c r="C28" s="5">
        <v>12.5763941841207</v>
      </c>
      <c r="D28" s="5">
        <v>11.239599318370299</v>
      </c>
      <c r="E28" s="5">
        <v>-1.3367948657504301</v>
      </c>
      <c r="F28" s="5">
        <v>-2.4834312193505399</v>
      </c>
      <c r="G28" s="5">
        <v>1.1466363536001101</v>
      </c>
      <c r="H28" s="235">
        <v>226.50380364018599</v>
      </c>
      <c r="I28" s="4">
        <v>253</v>
      </c>
      <c r="J28" s="4"/>
      <c r="M28" s="349"/>
      <c r="N28" s="350"/>
      <c r="O28" s="350"/>
      <c r="Q28" s="5"/>
      <c r="R28" s="217"/>
      <c r="S28" s="217"/>
      <c r="U28" s="217"/>
      <c r="V28" s="217"/>
      <c r="W28" s="351"/>
      <c r="X28" s="352"/>
      <c r="Y28" s="4"/>
      <c r="Z28" s="4"/>
      <c r="AA28" s="4"/>
      <c r="AB28" s="4"/>
      <c r="AC28" s="352"/>
      <c r="AD28" s="4"/>
      <c r="AE28" s="353"/>
    </row>
    <row r="29" spans="1:31">
      <c r="A29" s="5"/>
      <c r="B29" s="177">
        <v>1884</v>
      </c>
      <c r="C29" s="5">
        <v>12.672226540896199</v>
      </c>
      <c r="D29" s="5">
        <v>10.671471175214601</v>
      </c>
      <c r="E29" s="5">
        <v>-2.00075536568154</v>
      </c>
      <c r="F29" s="5">
        <v>-3.3756995486258701</v>
      </c>
      <c r="G29" s="5">
        <v>1.3749441829443301</v>
      </c>
      <c r="H29" s="235">
        <v>213.34294555960901</v>
      </c>
      <c r="I29" s="4">
        <v>245</v>
      </c>
      <c r="J29" s="4"/>
      <c r="M29" s="349"/>
      <c r="N29" s="350"/>
      <c r="O29" s="350"/>
      <c r="Q29" s="5"/>
      <c r="R29" s="217"/>
      <c r="S29" s="217"/>
      <c r="U29" s="217"/>
      <c r="V29" s="217"/>
      <c r="W29" s="351"/>
      <c r="X29" s="352"/>
      <c r="Y29" s="4"/>
      <c r="Z29" s="4"/>
      <c r="AA29" s="4"/>
      <c r="AB29" s="4"/>
      <c r="AC29" s="352"/>
      <c r="AD29" s="4"/>
      <c r="AE29" s="353"/>
    </row>
    <row r="30" spans="1:31">
      <c r="A30" s="5"/>
      <c r="B30" s="177">
        <v>1885</v>
      </c>
      <c r="C30" s="5">
        <v>13.6035465614902</v>
      </c>
      <c r="D30" s="5">
        <v>10.0827262711459</v>
      </c>
      <c r="E30" s="5">
        <v>-3.52082029034427</v>
      </c>
      <c r="F30" s="5">
        <v>-4.8809836196129996</v>
      </c>
      <c r="G30" s="5">
        <v>1.3601633292687301</v>
      </c>
      <c r="H30" s="235">
        <v>206.48385563900001</v>
      </c>
      <c r="I30" s="4">
        <v>258</v>
      </c>
      <c r="J30" s="4"/>
      <c r="M30" s="349"/>
      <c r="N30" s="350"/>
      <c r="O30" s="350"/>
      <c r="Q30" s="5"/>
      <c r="R30" s="217"/>
      <c r="S30" s="217"/>
      <c r="U30" s="217"/>
      <c r="V30" s="217"/>
      <c r="W30" s="351"/>
      <c r="X30" s="352"/>
      <c r="Y30" s="4"/>
      <c r="Z30" s="4"/>
      <c r="AA30" s="4"/>
      <c r="AB30" s="4"/>
      <c r="AC30" s="352"/>
      <c r="AD30" s="4"/>
      <c r="AE30" s="353"/>
    </row>
    <row r="31" spans="1:31">
      <c r="A31" s="5"/>
      <c r="B31" s="177">
        <v>1886</v>
      </c>
      <c r="C31" s="5">
        <v>12.540476804724999</v>
      </c>
      <c r="D31" s="5">
        <v>9.2033575933295797</v>
      </c>
      <c r="E31" s="5">
        <v>-3.33711921139541</v>
      </c>
      <c r="F31" s="5">
        <v>-4.3672683744774199</v>
      </c>
      <c r="G31" s="5">
        <v>1.0301491630820101</v>
      </c>
      <c r="H31" s="235">
        <v>194.21866540270301</v>
      </c>
      <c r="I31" s="4">
        <v>250</v>
      </c>
      <c r="J31" s="4"/>
      <c r="M31" s="349"/>
      <c r="N31" s="350"/>
      <c r="O31" s="350"/>
      <c r="Q31" s="5"/>
      <c r="R31" s="217"/>
      <c r="S31" s="217"/>
      <c r="U31" s="217"/>
      <c r="V31" s="217"/>
      <c r="W31" s="351"/>
      <c r="X31" s="352"/>
      <c r="Y31" s="4"/>
      <c r="Z31" s="4"/>
      <c r="AA31" s="4"/>
      <c r="AB31" s="4"/>
      <c r="AC31" s="352"/>
      <c r="AD31" s="4"/>
      <c r="AE31" s="353"/>
    </row>
    <row r="32" spans="1:31">
      <c r="A32" s="5"/>
      <c r="B32" s="177">
        <v>1887</v>
      </c>
      <c r="C32" s="5">
        <v>14.436180571903501</v>
      </c>
      <c r="D32" s="5">
        <v>9.9118543583625502</v>
      </c>
      <c r="E32" s="5">
        <v>-4.5243262135409799</v>
      </c>
      <c r="F32" s="5">
        <v>-5.7537397350135002</v>
      </c>
      <c r="G32" s="5">
        <v>1.2294135214725299</v>
      </c>
      <c r="H32" s="235">
        <v>215.66860954030301</v>
      </c>
      <c r="I32" s="4">
        <v>274</v>
      </c>
      <c r="J32" s="4"/>
      <c r="M32" s="349"/>
      <c r="N32" s="350"/>
      <c r="O32" s="350"/>
      <c r="Q32" s="5"/>
      <c r="R32" s="217"/>
      <c r="S32" s="217"/>
      <c r="U32" s="217"/>
      <c r="V32" s="217"/>
      <c r="W32" s="351"/>
      <c r="X32" s="352"/>
      <c r="Y32" s="4"/>
      <c r="Z32" s="4"/>
      <c r="AA32" s="4"/>
      <c r="AB32" s="4"/>
      <c r="AC32" s="352"/>
      <c r="AD32" s="4"/>
      <c r="AE32" s="353"/>
    </row>
    <row r="33" spans="1:31">
      <c r="A33" s="5"/>
      <c r="B33" s="177">
        <v>1888</v>
      </c>
      <c r="C33" s="5">
        <v>10.7169266825746</v>
      </c>
      <c r="D33" s="5">
        <v>8.7541906951149802</v>
      </c>
      <c r="E33" s="5">
        <v>-1.9627359874596599</v>
      </c>
      <c r="F33" s="5">
        <v>-3.2193346282919002</v>
      </c>
      <c r="G33" s="5">
        <v>1.25659864083224</v>
      </c>
      <c r="H33" s="235">
        <v>190.84267636067801</v>
      </c>
      <c r="I33" s="4">
        <v>255</v>
      </c>
      <c r="J33" s="4"/>
      <c r="M33" s="349"/>
      <c r="N33" s="350"/>
      <c r="O33" s="350"/>
      <c r="Q33" s="5"/>
      <c r="R33" s="217"/>
      <c r="S33" s="217"/>
      <c r="U33" s="217"/>
      <c r="V33" s="217"/>
      <c r="W33" s="351"/>
      <c r="X33" s="352"/>
      <c r="Y33" s="4"/>
      <c r="Z33" s="4"/>
      <c r="AA33" s="4"/>
      <c r="AB33" s="4"/>
      <c r="AC33" s="352"/>
      <c r="AD33" s="4"/>
      <c r="AE33" s="353"/>
    </row>
    <row r="34" spans="1:31">
      <c r="A34" s="5"/>
      <c r="B34" s="177">
        <v>1889</v>
      </c>
      <c r="C34" s="5">
        <v>12.1253845374468</v>
      </c>
      <c r="D34" s="5">
        <v>8.2423229849077693</v>
      </c>
      <c r="E34" s="5">
        <v>-3.88306155253898</v>
      </c>
      <c r="F34" s="5">
        <v>-4.9206444935812099</v>
      </c>
      <c r="G34" s="5">
        <v>1.0375829410422299</v>
      </c>
      <c r="H34" s="235">
        <v>175.13298153088701</v>
      </c>
      <c r="I34" s="4">
        <v>235</v>
      </c>
      <c r="J34" s="4"/>
      <c r="M34" s="349"/>
      <c r="N34" s="350"/>
      <c r="O34" s="350"/>
      <c r="Q34" s="5"/>
      <c r="R34" s="217"/>
      <c r="S34" s="217"/>
      <c r="U34" s="217"/>
      <c r="V34" s="217"/>
      <c r="W34" s="351"/>
      <c r="X34" s="352"/>
      <c r="Y34" s="4"/>
      <c r="Z34" s="4"/>
      <c r="AA34" s="4"/>
      <c r="AB34" s="4"/>
      <c r="AC34" s="352"/>
      <c r="AD34" s="4"/>
      <c r="AE34" s="353"/>
    </row>
    <row r="35" spans="1:31">
      <c r="A35" s="5"/>
      <c r="B35" s="177">
        <v>1890</v>
      </c>
      <c r="C35" s="5">
        <v>10.748595709952699</v>
      </c>
      <c r="D35" s="5">
        <v>7.5040723766417798</v>
      </c>
      <c r="E35" s="5">
        <v>-3.2445233333109198</v>
      </c>
      <c r="F35" s="5">
        <v>-4.3024457498024802</v>
      </c>
      <c r="G35" s="5">
        <v>1.0579224164915599</v>
      </c>
      <c r="H35" s="235">
        <v>160.999925233017</v>
      </c>
      <c r="I35" s="4">
        <v>220</v>
      </c>
      <c r="J35" s="4"/>
      <c r="M35" s="349"/>
      <c r="N35" s="350"/>
      <c r="O35" s="350"/>
      <c r="Q35" s="5"/>
      <c r="R35" s="217"/>
      <c r="S35" s="217"/>
      <c r="U35" s="217"/>
      <c r="V35" s="217"/>
      <c r="W35" s="351"/>
      <c r="X35" s="352"/>
      <c r="Y35" s="4"/>
      <c r="Z35" s="4"/>
      <c r="AA35" s="4"/>
      <c r="AB35" s="4"/>
      <c r="AC35" s="352"/>
      <c r="AD35" s="4"/>
      <c r="AE35" s="353"/>
    </row>
    <row r="36" spans="1:31">
      <c r="A36" s="5"/>
      <c r="B36" s="177">
        <v>1891</v>
      </c>
      <c r="C36" s="5">
        <v>8.9571590073602092</v>
      </c>
      <c r="D36" s="5">
        <v>7.3285846423856196</v>
      </c>
      <c r="E36" s="5">
        <v>-1.6285743649745901</v>
      </c>
      <c r="F36" s="5">
        <v>-2.7314739973564</v>
      </c>
      <c r="G36" s="5">
        <v>1.1028996323818101</v>
      </c>
      <c r="H36" s="235">
        <v>160.244089114617</v>
      </c>
      <c r="I36" s="4">
        <v>230</v>
      </c>
      <c r="J36" s="4"/>
      <c r="M36" s="349"/>
      <c r="N36" s="350"/>
      <c r="O36" s="350"/>
      <c r="Q36" s="5"/>
      <c r="R36" s="217"/>
      <c r="S36" s="217"/>
      <c r="U36" s="217"/>
      <c r="V36" s="217"/>
      <c r="W36" s="351"/>
      <c r="X36" s="352"/>
      <c r="Y36" s="4"/>
      <c r="Z36" s="4"/>
      <c r="AA36" s="4"/>
      <c r="AB36" s="4"/>
      <c r="AC36" s="352"/>
      <c r="AD36" s="4"/>
      <c r="AE36" s="353"/>
    </row>
    <row r="37" spans="1:31">
      <c r="A37" s="5"/>
      <c r="B37" s="177">
        <v>1892</v>
      </c>
      <c r="C37" s="5">
        <v>9.7783727207543993</v>
      </c>
      <c r="D37" s="5">
        <v>8.3040653225572107</v>
      </c>
      <c r="E37" s="5">
        <v>-1.4743073981971799</v>
      </c>
      <c r="F37" s="5">
        <v>-2.74287345693803</v>
      </c>
      <c r="G37" s="5">
        <v>1.26856605874085</v>
      </c>
      <c r="H37" s="235">
        <v>182.922360314229</v>
      </c>
      <c r="I37" s="4">
        <v>247</v>
      </c>
      <c r="J37" s="4"/>
      <c r="M37" s="349"/>
      <c r="N37" s="350"/>
      <c r="O37" s="350"/>
      <c r="Q37" s="5"/>
      <c r="R37" s="217"/>
      <c r="S37" s="217"/>
      <c r="U37" s="217"/>
      <c r="V37" s="217"/>
      <c r="W37" s="351"/>
      <c r="X37" s="352"/>
      <c r="Y37" s="4"/>
      <c r="Z37" s="4"/>
      <c r="AA37" s="4"/>
      <c r="AB37" s="4"/>
      <c r="AC37" s="352"/>
      <c r="AD37" s="4"/>
      <c r="AE37" s="353"/>
    </row>
    <row r="38" spans="1:31">
      <c r="A38" s="5"/>
      <c r="B38" s="177">
        <v>1893</v>
      </c>
      <c r="C38" s="5">
        <v>10.032756885543</v>
      </c>
      <c r="D38" s="5">
        <v>8.7926591911211602</v>
      </c>
      <c r="E38" s="5">
        <v>-1.24009769442184</v>
      </c>
      <c r="F38" s="5">
        <v>-2.61611275026593</v>
      </c>
      <c r="G38" s="5">
        <v>1.37601505584409</v>
      </c>
      <c r="H38" s="235">
        <v>197.95931078839999</v>
      </c>
      <c r="I38" s="4">
        <v>263</v>
      </c>
      <c r="J38" s="4"/>
      <c r="M38" s="349"/>
      <c r="N38" s="350"/>
      <c r="O38" s="350"/>
      <c r="Q38" s="5"/>
      <c r="R38" s="217"/>
      <c r="S38" s="217"/>
      <c r="U38" s="217"/>
      <c r="V38" s="217"/>
      <c r="W38" s="351"/>
      <c r="X38" s="352"/>
      <c r="Y38" s="4"/>
      <c r="Z38" s="4"/>
      <c r="AA38" s="4"/>
      <c r="AB38" s="4"/>
      <c r="AC38" s="352"/>
      <c r="AD38" s="4"/>
      <c r="AE38" s="353"/>
    </row>
    <row r="39" spans="1:31">
      <c r="A39" s="5"/>
      <c r="B39" s="177">
        <v>1894</v>
      </c>
      <c r="C39" s="5">
        <v>9.9838073522436499</v>
      </c>
      <c r="D39" s="5">
        <v>8.9804049630602005</v>
      </c>
      <c r="E39" s="5">
        <v>-1.00340238918345</v>
      </c>
      <c r="F39" s="5">
        <v>-2.2371957254188399</v>
      </c>
      <c r="G39" s="5">
        <v>1.2337933362353899</v>
      </c>
      <c r="H39" s="235">
        <v>204.749232015182</v>
      </c>
      <c r="I39" s="4">
        <v>281</v>
      </c>
      <c r="J39" s="4"/>
      <c r="M39" s="349"/>
      <c r="N39" s="350"/>
      <c r="O39" s="350"/>
      <c r="Q39" s="5"/>
      <c r="R39" s="217"/>
      <c r="S39" s="217"/>
      <c r="U39" s="217"/>
      <c r="V39" s="217"/>
      <c r="W39" s="351"/>
      <c r="X39" s="352"/>
      <c r="Y39" s="4"/>
      <c r="Z39" s="4"/>
      <c r="AA39" s="4"/>
      <c r="AB39" s="4"/>
      <c r="AC39" s="352"/>
      <c r="AD39" s="4"/>
      <c r="AE39" s="353"/>
    </row>
    <row r="40" spans="1:31">
      <c r="A40" s="5"/>
      <c r="B40" s="177">
        <v>1895</v>
      </c>
      <c r="C40" s="5">
        <v>9.3995502478712591</v>
      </c>
      <c r="D40" s="5">
        <v>8.5027530379335108</v>
      </c>
      <c r="E40" s="5">
        <v>-0.89679720993775103</v>
      </c>
      <c r="F40" s="5">
        <v>-2.0481492797626801</v>
      </c>
      <c r="G40" s="5">
        <v>1.15135206982493</v>
      </c>
      <c r="H40" s="235">
        <v>196.561450043778</v>
      </c>
      <c r="I40" s="4">
        <v>274</v>
      </c>
      <c r="J40" s="4"/>
      <c r="K40" s="355" t="s">
        <v>23</v>
      </c>
      <c r="M40" s="349"/>
      <c r="N40" s="350"/>
      <c r="O40" s="350"/>
      <c r="Q40" s="5"/>
      <c r="R40" s="217"/>
      <c r="S40" s="217"/>
      <c r="U40" s="217"/>
      <c r="V40" s="217"/>
      <c r="W40" s="351"/>
      <c r="X40" s="352"/>
      <c r="Y40" s="4"/>
      <c r="Z40" s="4"/>
      <c r="AA40" s="4"/>
      <c r="AB40" s="4"/>
      <c r="AC40" s="352"/>
      <c r="AD40" s="4"/>
      <c r="AE40" s="353"/>
    </row>
    <row r="41" spans="1:31">
      <c r="A41" s="5"/>
      <c r="B41" s="177">
        <v>1896</v>
      </c>
      <c r="C41" s="5">
        <v>9.1502830324015694</v>
      </c>
      <c r="D41" s="5">
        <v>8.4779169732595303</v>
      </c>
      <c r="E41" s="5">
        <v>-0.67236605914203196</v>
      </c>
      <c r="F41" s="5">
        <v>-1.7550121477585701</v>
      </c>
      <c r="G41" s="5">
        <v>1.0826460886165401</v>
      </c>
      <c r="H41" s="235">
        <v>199.912345665999</v>
      </c>
      <c r="I41" s="4">
        <v>290</v>
      </c>
      <c r="J41" s="4"/>
      <c r="M41" s="349"/>
      <c r="N41" s="350"/>
      <c r="O41" s="350"/>
      <c r="Q41" s="5"/>
      <c r="R41" s="217"/>
      <c r="S41" s="217"/>
      <c r="U41" s="217"/>
      <c r="V41" s="217"/>
      <c r="W41" s="351"/>
      <c r="X41" s="352"/>
      <c r="Y41" s="4"/>
      <c r="Z41" s="4"/>
      <c r="AA41" s="4"/>
      <c r="AB41" s="4"/>
      <c r="AC41" s="352"/>
      <c r="AD41" s="4"/>
      <c r="AE41" s="353"/>
    </row>
    <row r="42" spans="1:31">
      <c r="A42" s="5"/>
      <c r="B42" s="177">
        <v>1897</v>
      </c>
      <c r="C42" s="5">
        <v>9.2200274873650905</v>
      </c>
      <c r="D42" s="5">
        <v>8.8286656274138</v>
      </c>
      <c r="E42" s="5">
        <v>-0.39136185995128903</v>
      </c>
      <c r="F42" s="5">
        <v>-1.4572242604499099</v>
      </c>
      <c r="G42" s="5">
        <v>1.0658624004986199</v>
      </c>
      <c r="H42" s="235">
        <v>209.70911226981499</v>
      </c>
      <c r="I42" s="4">
        <v>314</v>
      </c>
      <c r="J42" s="4"/>
      <c r="M42" s="349"/>
      <c r="N42" s="350"/>
      <c r="O42" s="350"/>
      <c r="Q42" s="5"/>
      <c r="R42" s="217"/>
      <c r="S42" s="217"/>
      <c r="U42" s="217"/>
      <c r="V42" s="217"/>
      <c r="W42" s="351"/>
      <c r="X42" s="352"/>
      <c r="Y42" s="4"/>
      <c r="Z42" s="4"/>
      <c r="AA42" s="4"/>
      <c r="AB42" s="4"/>
      <c r="AC42" s="352"/>
      <c r="AD42" s="4"/>
      <c r="AE42" s="353"/>
    </row>
    <row r="43" spans="1:31">
      <c r="A43" s="5"/>
      <c r="B43" s="177">
        <v>1898</v>
      </c>
      <c r="C43" s="5">
        <v>10.670215335789599</v>
      </c>
      <c r="D43" s="5">
        <v>9.4796983323382094</v>
      </c>
      <c r="E43" s="5">
        <v>-1.1905170034514401</v>
      </c>
      <c r="F43" s="5">
        <v>-2.15099767816552</v>
      </c>
      <c r="G43" s="5">
        <v>0.96048067471408305</v>
      </c>
      <c r="H43" s="235">
        <v>225.94580831529001</v>
      </c>
      <c r="I43" s="4">
        <v>344</v>
      </c>
      <c r="J43" s="4"/>
      <c r="M43" s="349"/>
      <c r="N43" s="350"/>
      <c r="O43" s="350"/>
      <c r="Q43" s="5"/>
      <c r="R43" s="217"/>
      <c r="S43" s="217"/>
      <c r="U43" s="217"/>
      <c r="V43" s="217"/>
      <c r="W43" s="351"/>
      <c r="X43" s="352"/>
      <c r="Y43" s="4"/>
      <c r="Z43" s="4"/>
      <c r="AA43" s="4"/>
      <c r="AB43" s="4"/>
      <c r="AC43" s="352"/>
      <c r="AD43" s="4"/>
      <c r="AE43" s="353"/>
    </row>
    <row r="44" spans="1:31">
      <c r="A44" s="5"/>
      <c r="B44" s="177">
        <v>1899</v>
      </c>
      <c r="C44" s="5">
        <v>11.009104137859399</v>
      </c>
      <c r="D44" s="5">
        <v>10.8870089060624</v>
      </c>
      <c r="E44" s="5">
        <v>-0.12209523179698099</v>
      </c>
      <c r="F44" s="5">
        <v>-1.13671739482201</v>
      </c>
      <c r="G44" s="5">
        <v>1.0146221630250301</v>
      </c>
      <c r="H44" s="235">
        <v>263.69340110015702</v>
      </c>
      <c r="I44" s="4">
        <v>378</v>
      </c>
      <c r="J44" s="4"/>
      <c r="M44" s="349"/>
      <c r="N44" s="350"/>
      <c r="O44" s="350"/>
      <c r="Q44" s="5"/>
      <c r="R44" s="217"/>
      <c r="S44" s="217"/>
      <c r="U44" s="217"/>
      <c r="V44" s="217"/>
      <c r="W44" s="351"/>
      <c r="X44" s="352"/>
      <c r="Y44" s="4"/>
      <c r="Z44" s="4"/>
      <c r="AA44" s="4"/>
      <c r="AB44" s="4"/>
      <c r="AC44" s="352"/>
      <c r="AD44" s="4"/>
      <c r="AE44" s="353"/>
    </row>
    <row r="45" spans="1:31">
      <c r="A45" s="5"/>
      <c r="B45" s="177">
        <v>1900</v>
      </c>
      <c r="C45" s="5">
        <v>12.1445709575389</v>
      </c>
      <c r="D45" s="5">
        <v>9.9615995756106592</v>
      </c>
      <c r="E45" s="5">
        <v>-2.1829713819282501</v>
      </c>
      <c r="F45" s="5">
        <v>-3.04091106692068</v>
      </c>
      <c r="G45" s="5">
        <v>0.85793968499242801</v>
      </c>
      <c r="H45" s="235">
        <v>249.397372401057</v>
      </c>
      <c r="I45" s="4">
        <v>358</v>
      </c>
      <c r="J45" s="4"/>
      <c r="M45" s="349"/>
      <c r="N45" s="350"/>
      <c r="O45" s="350"/>
      <c r="Q45" s="5"/>
      <c r="R45" s="217"/>
      <c r="S45" s="217"/>
      <c r="U45" s="217"/>
      <c r="V45" s="217"/>
      <c r="W45" s="351"/>
      <c r="X45" s="352"/>
      <c r="Y45" s="4"/>
      <c r="Z45" s="4"/>
      <c r="AA45" s="4"/>
      <c r="AB45" s="4"/>
      <c r="AC45" s="352"/>
      <c r="AD45" s="4"/>
      <c r="AE45" s="353"/>
    </row>
    <row r="46" spans="1:31">
      <c r="A46" s="5"/>
      <c r="B46" s="177">
        <v>1901</v>
      </c>
      <c r="C46" s="5">
        <v>12.067429555438901</v>
      </c>
      <c r="D46" s="5">
        <v>10.055292642616999</v>
      </c>
      <c r="E46" s="5">
        <v>-2.0121369128219202</v>
      </c>
      <c r="F46" s="5">
        <v>-3.0468777766803701</v>
      </c>
      <c r="G46" s="5">
        <v>1.0347408638584501</v>
      </c>
      <c r="H46" s="235">
        <v>256.90399987872502</v>
      </c>
      <c r="I46" s="4">
        <v>380</v>
      </c>
      <c r="J46" s="4"/>
      <c r="M46" s="349"/>
      <c r="N46" s="350"/>
      <c r="O46" s="350"/>
      <c r="Q46" s="5"/>
      <c r="R46" s="217"/>
      <c r="S46" s="217"/>
      <c r="U46" s="217"/>
      <c r="V46" s="217"/>
      <c r="W46" s="351"/>
      <c r="X46" s="352"/>
      <c r="Y46" s="4"/>
      <c r="Z46" s="4"/>
      <c r="AA46" s="4"/>
      <c r="AB46" s="4"/>
      <c r="AC46" s="352"/>
      <c r="AD46" s="4"/>
      <c r="AE46" s="353"/>
    </row>
    <row r="47" spans="1:31">
      <c r="A47" s="5"/>
      <c r="B47" s="177">
        <v>1902</v>
      </c>
      <c r="C47" s="5">
        <v>12.607489096269701</v>
      </c>
      <c r="D47" s="5">
        <v>10.711560730699301</v>
      </c>
      <c r="E47" s="5">
        <v>-1.89592836557047</v>
      </c>
      <c r="F47" s="5">
        <v>-2.93935156580975</v>
      </c>
      <c r="G47" s="5">
        <v>1.04342320023929</v>
      </c>
      <c r="H47" s="235">
        <v>280.27834716392601</v>
      </c>
      <c r="I47" s="4">
        <v>404</v>
      </c>
      <c r="J47" s="4"/>
      <c r="M47" s="349"/>
      <c r="N47" s="350"/>
      <c r="O47" s="350"/>
      <c r="Q47" s="5"/>
      <c r="R47" s="217"/>
      <c r="S47" s="217"/>
      <c r="U47" s="217"/>
      <c r="V47" s="217"/>
      <c r="W47" s="351"/>
      <c r="X47" s="352"/>
      <c r="Y47" s="4"/>
      <c r="Z47" s="4"/>
      <c r="AA47" s="4"/>
      <c r="AB47" s="4"/>
      <c r="AC47" s="352"/>
      <c r="AD47" s="4"/>
      <c r="AE47" s="353"/>
    </row>
    <row r="48" spans="1:31">
      <c r="A48" s="5"/>
      <c r="B48" s="177">
        <v>1903</v>
      </c>
      <c r="C48" s="5">
        <v>13.4915023480934</v>
      </c>
      <c r="D48" s="5">
        <v>10.595780044046</v>
      </c>
      <c r="E48" s="5">
        <v>-2.8957223040474398</v>
      </c>
      <c r="F48" s="5">
        <v>-4.0206198161761799</v>
      </c>
      <c r="G48" s="5">
        <v>1.1248975121287399</v>
      </c>
      <c r="H48" s="235">
        <v>282.24626399824001</v>
      </c>
      <c r="I48" s="4">
        <v>403</v>
      </c>
      <c r="J48" s="4"/>
      <c r="M48" s="349"/>
      <c r="N48" s="350"/>
      <c r="O48" s="350"/>
      <c r="Q48" s="5"/>
      <c r="R48" s="217"/>
      <c r="S48" s="217"/>
      <c r="U48" s="217"/>
      <c r="V48" s="217"/>
      <c r="W48" s="351"/>
      <c r="X48" s="352"/>
      <c r="Y48" s="4"/>
      <c r="Z48" s="4"/>
      <c r="AA48" s="4"/>
      <c r="AB48" s="4"/>
      <c r="AC48" s="352"/>
      <c r="AD48" s="4"/>
      <c r="AE48" s="353"/>
    </row>
    <row r="49" spans="1:31">
      <c r="A49" s="5"/>
      <c r="B49" s="177">
        <v>1904</v>
      </c>
      <c r="C49" s="5">
        <v>12.9633638262108</v>
      </c>
      <c r="D49" s="5">
        <v>11.111456573843901</v>
      </c>
      <c r="E49" s="5">
        <v>-1.85190725236689</v>
      </c>
      <c r="F49" s="5">
        <v>-3.2145968993230101</v>
      </c>
      <c r="G49" s="5">
        <v>1.36268964695612</v>
      </c>
      <c r="H49" s="235">
        <v>303.25945626956599</v>
      </c>
      <c r="I49" s="4">
        <v>434</v>
      </c>
      <c r="J49" s="4"/>
      <c r="M49" s="349"/>
      <c r="N49" s="350"/>
      <c r="O49" s="350"/>
      <c r="Q49" s="5"/>
      <c r="R49" s="217"/>
      <c r="S49" s="217"/>
      <c r="U49" s="217"/>
      <c r="V49" s="217"/>
      <c r="W49" s="351"/>
      <c r="X49" s="352"/>
      <c r="Y49" s="4"/>
      <c r="Z49" s="4"/>
      <c r="AA49" s="4"/>
      <c r="AB49" s="4"/>
      <c r="AC49" s="352"/>
      <c r="AD49" s="4"/>
      <c r="AE49" s="353"/>
    </row>
    <row r="50" spans="1:31">
      <c r="A50" s="5"/>
      <c r="B50" s="177">
        <v>1905</v>
      </c>
      <c r="C50" s="5">
        <v>14.1410855787252</v>
      </c>
      <c r="D50" s="5">
        <v>11.577142845512901</v>
      </c>
      <c r="E50" s="5">
        <v>-2.5639427332122202</v>
      </c>
      <c r="F50" s="5">
        <v>-3.9518293152712101</v>
      </c>
      <c r="G50" s="5">
        <v>1.3878865820589901</v>
      </c>
      <c r="H50" s="235">
        <v>325.43865296944398</v>
      </c>
      <c r="I50" s="4">
        <v>464</v>
      </c>
      <c r="J50" s="4"/>
      <c r="M50" s="349"/>
      <c r="N50" s="350"/>
      <c r="O50" s="350"/>
      <c r="Q50" s="5"/>
      <c r="R50" s="217"/>
      <c r="S50" s="217"/>
      <c r="U50" s="217"/>
      <c r="V50" s="217"/>
      <c r="W50" s="351"/>
      <c r="X50" s="352"/>
      <c r="Y50" s="4"/>
      <c r="Z50" s="4"/>
      <c r="AA50" s="4"/>
      <c r="AB50" s="4"/>
      <c r="AC50" s="352"/>
      <c r="AD50" s="4"/>
      <c r="AE50" s="353"/>
    </row>
    <row r="51" spans="1:31">
      <c r="A51" s="5"/>
      <c r="B51" s="177">
        <v>1906</v>
      </c>
      <c r="C51" s="5">
        <v>15.672061445249</v>
      </c>
      <c r="D51" s="5">
        <v>11.764335010339</v>
      </c>
      <c r="E51" s="5">
        <v>-3.9077264349099599</v>
      </c>
      <c r="F51" s="5">
        <v>-5.1669273237726001</v>
      </c>
      <c r="G51" s="5">
        <v>1.25920088886264</v>
      </c>
      <c r="H51" s="235">
        <v>344.57832594840897</v>
      </c>
      <c r="I51" s="4">
        <v>490</v>
      </c>
      <c r="J51" s="4"/>
      <c r="M51" s="349"/>
      <c r="N51" s="350"/>
      <c r="O51" s="350"/>
      <c r="Q51" s="5"/>
      <c r="R51" s="217"/>
      <c r="S51" s="217"/>
      <c r="U51" s="217"/>
      <c r="V51" s="217"/>
      <c r="W51" s="351"/>
      <c r="X51" s="352"/>
      <c r="Y51" s="4"/>
      <c r="Z51" s="4"/>
      <c r="AA51" s="4"/>
      <c r="AB51" s="4"/>
      <c r="AC51" s="352"/>
      <c r="AD51" s="4"/>
      <c r="AE51" s="353"/>
    </row>
    <row r="52" spans="1:31">
      <c r="A52" s="5"/>
      <c r="B52" s="177">
        <v>1907</v>
      </c>
      <c r="C52" s="5">
        <v>16.766105187502699</v>
      </c>
      <c r="D52" s="5">
        <v>11.1830413110286</v>
      </c>
      <c r="E52" s="5">
        <v>-5.5830638764741396</v>
      </c>
      <c r="F52" s="5">
        <v>-6.7724976253866496</v>
      </c>
      <c r="G52" s="5">
        <v>1.18943374891251</v>
      </c>
      <c r="H52" s="235">
        <v>336.20744116892502</v>
      </c>
      <c r="I52" s="4">
        <v>471</v>
      </c>
      <c r="J52" s="4"/>
      <c r="M52" s="349"/>
      <c r="N52" s="350"/>
      <c r="O52" s="350"/>
      <c r="Q52" s="5"/>
      <c r="R52" s="217"/>
      <c r="S52" s="217"/>
      <c r="U52" s="217"/>
      <c r="V52" s="217"/>
      <c r="W52" s="351"/>
      <c r="X52" s="352"/>
      <c r="Y52" s="4"/>
      <c r="Z52" s="4"/>
      <c r="AA52" s="4"/>
      <c r="AB52" s="4"/>
      <c r="AC52" s="352"/>
      <c r="AD52" s="4"/>
      <c r="AE52" s="353"/>
    </row>
    <row r="53" spans="1:31">
      <c r="A53" s="5"/>
      <c r="B53" s="177">
        <v>1908</v>
      </c>
      <c r="C53" s="5">
        <v>16.243642925175099</v>
      </c>
      <c r="D53" s="5">
        <v>10.056956377922001</v>
      </c>
      <c r="E53" s="5">
        <v>-6.1866865472530304</v>
      </c>
      <c r="F53" s="5">
        <v>-7.71681264309764</v>
      </c>
      <c r="G53" s="5">
        <v>1.5301260958445999</v>
      </c>
      <c r="H53" s="235">
        <v>311.34275478736799</v>
      </c>
      <c r="I53" s="4">
        <v>457</v>
      </c>
      <c r="J53" s="4"/>
      <c r="M53" s="349"/>
      <c r="N53" s="350"/>
      <c r="O53" s="350"/>
      <c r="Q53" s="5"/>
      <c r="R53" s="217"/>
      <c r="S53" s="217"/>
      <c r="U53" s="217"/>
      <c r="V53" s="217"/>
      <c r="W53" s="351"/>
      <c r="X53" s="352"/>
      <c r="Y53" s="4"/>
      <c r="Z53" s="4"/>
      <c r="AA53" s="4"/>
      <c r="AB53" s="4"/>
      <c r="AC53" s="352"/>
      <c r="AD53" s="4"/>
      <c r="AE53" s="353"/>
    </row>
    <row r="54" spans="1:31">
      <c r="A54" s="5"/>
      <c r="B54" s="177">
        <v>1909</v>
      </c>
      <c r="C54" s="5">
        <v>16.646802134023801</v>
      </c>
      <c r="D54" s="5">
        <v>10.608632243404299</v>
      </c>
      <c r="E54" s="5">
        <v>-6.0381698906194998</v>
      </c>
      <c r="F54" s="5">
        <v>-7.4738861714216496</v>
      </c>
      <c r="G54" s="5">
        <v>1.43571628080215</v>
      </c>
      <c r="H54" s="235">
        <v>333.94126064142699</v>
      </c>
      <c r="I54" s="4">
        <v>496</v>
      </c>
      <c r="J54" s="4"/>
      <c r="M54" s="349"/>
      <c r="N54" s="350"/>
      <c r="O54" s="350"/>
      <c r="Q54" s="5"/>
      <c r="R54" s="217"/>
      <c r="S54" s="217"/>
      <c r="U54" s="217"/>
      <c r="V54" s="217"/>
      <c r="W54" s="351"/>
      <c r="X54" s="352"/>
      <c r="Y54" s="4"/>
      <c r="Z54" s="4"/>
      <c r="AA54" s="4"/>
      <c r="AB54" s="4"/>
      <c r="AC54" s="352"/>
      <c r="AD54" s="4"/>
      <c r="AE54" s="353"/>
    </row>
    <row r="55" spans="1:31">
      <c r="A55" s="5"/>
      <c r="B55" s="177">
        <v>1910</v>
      </c>
      <c r="C55" s="5">
        <v>16.779548189820598</v>
      </c>
      <c r="D55" s="5">
        <v>11.412628504464699</v>
      </c>
      <c r="E55" s="5">
        <v>-5.3669196853558301</v>
      </c>
      <c r="F55" s="5">
        <v>-6.9391663830110302</v>
      </c>
      <c r="G55" s="5">
        <v>1.5722466976551901</v>
      </c>
      <c r="H55" s="235">
        <v>362.70219704950199</v>
      </c>
      <c r="I55" s="4">
        <v>517</v>
      </c>
      <c r="J55" s="4"/>
      <c r="M55" s="349"/>
      <c r="N55" s="350"/>
      <c r="O55" s="350"/>
      <c r="Q55" s="5"/>
      <c r="R55" s="217"/>
      <c r="S55" s="217"/>
      <c r="U55" s="217"/>
      <c r="V55" s="217"/>
      <c r="W55" s="351"/>
      <c r="X55" s="352"/>
      <c r="Y55" s="4"/>
      <c r="Z55" s="4"/>
      <c r="AA55" s="4"/>
      <c r="AB55" s="4"/>
      <c r="AC55" s="352"/>
      <c r="AD55" s="4"/>
      <c r="AE55" s="353"/>
    </row>
    <row r="56" spans="1:31">
      <c r="A56" s="5"/>
      <c r="B56" s="177">
        <v>1911</v>
      </c>
      <c r="C56" s="5">
        <v>15.7494726534796</v>
      </c>
      <c r="D56" s="5">
        <v>10.8855303435874</v>
      </c>
      <c r="E56" s="5">
        <v>-4.8639423098921801</v>
      </c>
      <c r="F56" s="5">
        <v>-6.1889869856334201</v>
      </c>
      <c r="G56" s="5">
        <v>1.32504467574124</v>
      </c>
      <c r="H56" s="235">
        <v>353.61495781505101</v>
      </c>
      <c r="I56" s="4">
        <v>532</v>
      </c>
      <c r="J56" s="4"/>
      <c r="M56" s="349"/>
      <c r="N56" s="350"/>
      <c r="O56" s="350"/>
      <c r="Q56" s="5"/>
      <c r="R56" s="217"/>
      <c r="S56" s="217"/>
      <c r="U56" s="217"/>
      <c r="V56" s="217"/>
      <c r="W56" s="351"/>
      <c r="X56" s="352"/>
      <c r="Y56" s="4"/>
      <c r="Z56" s="4"/>
      <c r="AA56" s="4"/>
      <c r="AB56" s="4"/>
      <c r="AC56" s="352"/>
      <c r="AD56" s="4"/>
      <c r="AE56" s="353"/>
    </row>
    <row r="57" spans="1:31">
      <c r="A57" s="5"/>
      <c r="B57" s="177">
        <v>1912</v>
      </c>
      <c r="C57" s="5">
        <v>16.345771049945402</v>
      </c>
      <c r="D57" s="5">
        <v>11.296646310828001</v>
      </c>
      <c r="E57" s="5">
        <v>-5.0491247391174099</v>
      </c>
      <c r="F57" s="5">
        <v>-6.1623852782664201</v>
      </c>
      <c r="G57" s="5">
        <v>1.11326053914901</v>
      </c>
      <c r="H57" s="235">
        <v>370.18619717934001</v>
      </c>
      <c r="I57" s="4">
        <v>578</v>
      </c>
      <c r="J57" s="4"/>
      <c r="M57" s="349"/>
      <c r="N57" s="350"/>
      <c r="O57" s="350"/>
      <c r="Q57" s="5"/>
      <c r="R57" s="217"/>
      <c r="S57" s="217"/>
      <c r="U57" s="217"/>
      <c r="V57" s="217"/>
      <c r="W57" s="351"/>
      <c r="X57" s="352"/>
      <c r="Y57" s="4"/>
      <c r="Z57" s="4"/>
      <c r="AA57" s="4"/>
      <c r="AB57" s="4"/>
      <c r="AC57" s="352"/>
      <c r="AD57" s="4"/>
      <c r="AE57" s="353"/>
    </row>
    <row r="58" spans="1:31">
      <c r="A58" s="5"/>
      <c r="B58" s="177">
        <v>1913</v>
      </c>
      <c r="C58" s="5">
        <v>15.4440086013827</v>
      </c>
      <c r="D58" s="5">
        <v>11.5418920539074</v>
      </c>
      <c r="E58" s="5">
        <v>-3.9021165474753201</v>
      </c>
      <c r="F58" s="5">
        <v>-5.1028691204919401</v>
      </c>
      <c r="G58" s="5">
        <v>1.20075257301661</v>
      </c>
      <c r="H58" s="235">
        <v>397.92590241226202</v>
      </c>
      <c r="I58" s="4">
        <v>607</v>
      </c>
      <c r="J58" s="4"/>
      <c r="M58" s="349"/>
      <c r="N58" s="350"/>
      <c r="O58" s="350"/>
      <c r="Q58" s="5"/>
      <c r="R58" s="217"/>
      <c r="S58" s="217"/>
      <c r="U58" s="217"/>
      <c r="V58" s="217"/>
      <c r="W58" s="351"/>
      <c r="X58" s="352"/>
      <c r="Y58" s="4"/>
      <c r="Z58" s="4"/>
      <c r="AA58" s="4"/>
      <c r="AB58" s="4"/>
      <c r="AC58" s="352"/>
      <c r="AD58" s="4"/>
      <c r="AE58" s="353"/>
    </row>
    <row r="59" spans="1:31" ht="16" customHeight="1">
      <c r="A59" s="5"/>
      <c r="B59" s="177">
        <v>1914</v>
      </c>
      <c r="C59" s="5">
        <v>13.1723067250181</v>
      </c>
      <c r="D59" s="5">
        <v>10.5597727970972</v>
      </c>
      <c r="E59" s="5">
        <v>-2.6125339279208202</v>
      </c>
      <c r="F59" s="5">
        <v>-3.3642243692623599</v>
      </c>
      <c r="G59" s="5">
        <v>0.75169044134153395</v>
      </c>
      <c r="H59" s="235">
        <v>344.34995858976498</v>
      </c>
      <c r="I59" s="4">
        <v>524</v>
      </c>
      <c r="J59" s="4"/>
      <c r="M59" s="349"/>
      <c r="N59" s="350"/>
      <c r="O59" s="350"/>
      <c r="Q59" s="5"/>
      <c r="R59" s="217"/>
      <c r="S59" s="217"/>
      <c r="U59" s="217"/>
      <c r="V59" s="217"/>
      <c r="W59" s="351"/>
      <c r="X59" s="352"/>
      <c r="Y59" s="4"/>
      <c r="Z59" s="4"/>
      <c r="AA59" s="4"/>
      <c r="AB59" s="4"/>
      <c r="AC59" s="352"/>
      <c r="AD59" s="4"/>
      <c r="AE59" s="353"/>
    </row>
    <row r="60" spans="1:31">
      <c r="A60" s="5"/>
      <c r="B60" s="177">
        <v>1915</v>
      </c>
      <c r="C60" s="5">
        <v>18.902170628506799</v>
      </c>
      <c r="D60" s="5">
        <v>10.7697275431186</v>
      </c>
      <c r="E60" s="5">
        <v>-8.1324430853881999</v>
      </c>
      <c r="F60" s="5">
        <v>-4.5350173133205898</v>
      </c>
      <c r="G60" s="5">
        <v>-3.5974257720676102</v>
      </c>
      <c r="H60" s="235">
        <v>338.41399736123702</v>
      </c>
      <c r="I60" s="4">
        <v>512</v>
      </c>
      <c r="J60" s="4"/>
      <c r="M60" s="349"/>
      <c r="N60" s="350"/>
      <c r="O60" s="350"/>
      <c r="Q60" s="5"/>
      <c r="R60" s="217"/>
      <c r="S60" s="217"/>
      <c r="U60" s="217"/>
      <c r="V60" s="217"/>
      <c r="W60" s="351"/>
      <c r="X60" s="352"/>
      <c r="Y60" s="4"/>
      <c r="Z60" s="4"/>
      <c r="AA60" s="4"/>
      <c r="AB60" s="4"/>
      <c r="AC60" s="352"/>
      <c r="AD60" s="4"/>
      <c r="AE60" s="353"/>
    </row>
    <row r="61" spans="1:31">
      <c r="A61" s="5"/>
      <c r="B61" s="177">
        <v>1916</v>
      </c>
      <c r="C61" s="5">
        <v>23.706941182500799</v>
      </c>
      <c r="D61" s="5">
        <v>9.2896058441005191</v>
      </c>
      <c r="E61" s="5">
        <v>-14.417335338400299</v>
      </c>
      <c r="F61" s="5">
        <v>-10.748335345438001</v>
      </c>
      <c r="G61" s="5">
        <v>-3.6689999929622599</v>
      </c>
      <c r="H61" s="235">
        <v>319.03859161916802</v>
      </c>
      <c r="I61" s="4">
        <v>448</v>
      </c>
      <c r="J61" s="4"/>
      <c r="M61" s="349"/>
      <c r="N61" s="350"/>
      <c r="O61" s="350"/>
      <c r="Q61" s="5"/>
      <c r="R61" s="217"/>
      <c r="S61" s="217"/>
      <c r="U61" s="217"/>
      <c r="V61" s="217"/>
      <c r="W61" s="351"/>
      <c r="X61" s="352"/>
      <c r="Y61" s="4"/>
      <c r="Z61" s="4"/>
      <c r="AA61" s="4"/>
      <c r="AB61" s="4"/>
      <c r="AC61" s="352"/>
      <c r="AD61" s="4"/>
      <c r="AE61" s="353"/>
    </row>
    <row r="62" spans="1:31">
      <c r="A62" s="5"/>
      <c r="B62" s="177">
        <v>1917</v>
      </c>
      <c r="C62" s="5">
        <v>27.563938374808099</v>
      </c>
      <c r="D62" s="5">
        <v>6.9956316124070703</v>
      </c>
      <c r="E62" s="5">
        <v>-20.5683067624011</v>
      </c>
      <c r="F62" s="5">
        <v>-15.451757235792901</v>
      </c>
      <c r="G62" s="5">
        <v>-5.1165495266081598</v>
      </c>
      <c r="H62" s="235">
        <v>240.71064889296599</v>
      </c>
      <c r="I62" s="4">
        <v>309</v>
      </c>
      <c r="J62" s="4"/>
      <c r="M62" s="349"/>
      <c r="N62" s="350"/>
      <c r="O62" s="350"/>
      <c r="Q62" s="5"/>
      <c r="R62" s="217"/>
      <c r="S62" s="217"/>
      <c r="U62" s="217"/>
      <c r="V62" s="217"/>
      <c r="W62" s="351"/>
      <c r="X62" s="352"/>
      <c r="Y62" s="4"/>
      <c r="Z62" s="4"/>
      <c r="AA62" s="4"/>
      <c r="AB62" s="4"/>
      <c r="AC62" s="352"/>
      <c r="AD62" s="4"/>
      <c r="AE62" s="353"/>
    </row>
    <row r="63" spans="1:31">
      <c r="A63" s="5"/>
      <c r="B63" s="177">
        <v>1918</v>
      </c>
      <c r="C63" s="5">
        <v>23.046403438107198</v>
      </c>
      <c r="D63" s="5">
        <v>5.1444763287729502</v>
      </c>
      <c r="E63" s="5">
        <v>-17.901927109334199</v>
      </c>
      <c r="F63" s="5">
        <v>-12.9843998753453</v>
      </c>
      <c r="G63" s="5">
        <v>-4.9175272339889204</v>
      </c>
      <c r="H63" s="235">
        <v>171.322660040551</v>
      </c>
      <c r="I63" s="4">
        <v>232</v>
      </c>
      <c r="J63" s="4"/>
      <c r="M63" s="349"/>
      <c r="N63" s="350"/>
      <c r="O63" s="350"/>
      <c r="Q63" s="5"/>
      <c r="R63" s="217"/>
      <c r="S63" s="217"/>
      <c r="U63" s="217"/>
      <c r="V63" s="217"/>
      <c r="W63" s="351"/>
      <c r="X63" s="352"/>
      <c r="Y63" s="4"/>
      <c r="Z63" s="4"/>
      <c r="AA63" s="4"/>
      <c r="AB63" s="4"/>
      <c r="AC63" s="352"/>
      <c r="AD63" s="4"/>
      <c r="AE63" s="353"/>
    </row>
    <row r="64" spans="1:31">
      <c r="A64" s="5"/>
      <c r="B64" s="177">
        <v>1919</v>
      </c>
      <c r="C64" s="5">
        <v>21.821465504277501</v>
      </c>
      <c r="D64" s="5">
        <v>8.5278876670961505</v>
      </c>
      <c r="E64" s="5">
        <v>-13.293577837181401</v>
      </c>
      <c r="F64" s="5">
        <v>-11.4212602401615</v>
      </c>
      <c r="G64" s="5">
        <v>-1.87231759701987</v>
      </c>
      <c r="H64" s="235">
        <v>267.945922292516</v>
      </c>
      <c r="I64" s="4">
        <v>359</v>
      </c>
      <c r="J64" s="4"/>
      <c r="M64" s="349"/>
      <c r="N64" s="350"/>
      <c r="O64" s="350"/>
      <c r="Q64" s="5"/>
      <c r="R64" s="217"/>
      <c r="S64" s="217"/>
      <c r="U64" s="217"/>
      <c r="V64" s="217"/>
      <c r="W64" s="351"/>
      <c r="X64" s="352"/>
      <c r="Y64" s="4"/>
      <c r="Z64" s="4"/>
      <c r="AA64" s="4"/>
      <c r="AB64" s="4"/>
      <c r="AC64" s="352"/>
      <c r="AD64" s="4"/>
      <c r="AE64" s="353"/>
    </row>
    <row r="65" spans="1:31">
      <c r="A65" s="5"/>
      <c r="B65" s="177">
        <v>1920</v>
      </c>
      <c r="C65" s="5">
        <v>25.070831283549499</v>
      </c>
      <c r="D65" s="5">
        <v>11.551469321168</v>
      </c>
      <c r="E65" s="5">
        <v>-13.5193619623816</v>
      </c>
      <c r="F65" s="5">
        <v>-12.9113549314522</v>
      </c>
      <c r="G65" s="5">
        <v>-0.60800703092939401</v>
      </c>
      <c r="H65" s="235">
        <v>372.69047711873901</v>
      </c>
      <c r="I65" s="4">
        <v>429</v>
      </c>
      <c r="J65" s="4"/>
      <c r="M65" s="349"/>
      <c r="N65" s="350"/>
      <c r="O65" s="350"/>
      <c r="Q65" s="5"/>
      <c r="R65" s="217"/>
      <c r="S65" s="217"/>
      <c r="U65" s="217"/>
      <c r="V65" s="217"/>
      <c r="W65" s="351"/>
      <c r="X65" s="352"/>
      <c r="Y65" s="4"/>
      <c r="Z65" s="4"/>
      <c r="AA65" s="4"/>
      <c r="AB65" s="4"/>
      <c r="AC65" s="352"/>
      <c r="AD65" s="4"/>
      <c r="AE65" s="353"/>
    </row>
    <row r="66" spans="1:31">
      <c r="A66" s="5"/>
      <c r="B66" s="177">
        <v>1921</v>
      </c>
      <c r="C66" s="5">
        <v>19.316352349423699</v>
      </c>
      <c r="D66" s="5">
        <v>9.0309728550380406</v>
      </c>
      <c r="E66" s="5">
        <v>-10.285379494385699</v>
      </c>
      <c r="F66" s="5">
        <v>-10.2296842446739</v>
      </c>
      <c r="G66" s="5">
        <v>-5.5695249711750799E-2</v>
      </c>
      <c r="H66" s="235">
        <v>282.85489263163299</v>
      </c>
      <c r="I66" s="4">
        <v>384</v>
      </c>
      <c r="J66" s="4"/>
      <c r="M66" s="349"/>
      <c r="N66" s="350"/>
      <c r="O66" s="350"/>
      <c r="Q66" s="5"/>
      <c r="R66" s="217"/>
      <c r="S66" s="217"/>
      <c r="U66" s="217"/>
      <c r="V66" s="217"/>
      <c r="W66" s="351"/>
      <c r="X66" s="352"/>
      <c r="Y66" s="4"/>
      <c r="Z66" s="4"/>
      <c r="AA66" s="4"/>
      <c r="AB66" s="4"/>
      <c r="AC66" s="352"/>
      <c r="AD66" s="4"/>
      <c r="AE66" s="353"/>
    </row>
    <row r="67" spans="1:31">
      <c r="A67" s="5"/>
      <c r="B67" s="177">
        <v>1922</v>
      </c>
      <c r="C67" s="5">
        <v>14.353790318008601</v>
      </c>
      <c r="D67" s="5">
        <v>8.5939638093140704</v>
      </c>
      <c r="E67" s="5">
        <v>-5.7598265086945002</v>
      </c>
      <c r="F67" s="5">
        <v>-6.5608706748992596</v>
      </c>
      <c r="G67" s="5">
        <v>0.80104416620476604</v>
      </c>
      <c r="H67" s="235">
        <v>291.89602600149999</v>
      </c>
      <c r="I67" s="4">
        <v>389</v>
      </c>
      <c r="J67" s="4"/>
      <c r="M67" s="349"/>
      <c r="N67" s="350"/>
      <c r="O67" s="350"/>
      <c r="Q67" s="5"/>
      <c r="R67" s="217"/>
      <c r="S67" s="217"/>
      <c r="U67" s="217"/>
      <c r="V67" s="217"/>
      <c r="W67" s="351"/>
      <c r="X67" s="352"/>
      <c r="Y67" s="4"/>
      <c r="Z67" s="4"/>
      <c r="AA67" s="4"/>
      <c r="AB67" s="4"/>
      <c r="AC67" s="352"/>
      <c r="AD67" s="4"/>
      <c r="AE67" s="353"/>
    </row>
    <row r="68" spans="1:31">
      <c r="A68" s="5"/>
      <c r="B68" s="177">
        <v>1923</v>
      </c>
      <c r="C68" s="5">
        <v>14.089280650943801</v>
      </c>
      <c r="D68" s="5">
        <v>9.5316981602268491</v>
      </c>
      <c r="E68" s="5">
        <v>-4.5575824907169702</v>
      </c>
      <c r="F68" s="5">
        <v>-5.4229283747510504</v>
      </c>
      <c r="G68" s="5">
        <v>0.86534588403406898</v>
      </c>
      <c r="H68" s="235">
        <v>353.841386585588</v>
      </c>
      <c r="I68" s="4">
        <v>490</v>
      </c>
      <c r="J68" s="4"/>
      <c r="M68" s="349"/>
      <c r="N68" s="350"/>
      <c r="O68" s="350"/>
      <c r="Q68" s="5"/>
      <c r="R68" s="217"/>
      <c r="S68" s="217"/>
      <c r="U68" s="217"/>
      <c r="V68" s="217"/>
      <c r="W68" s="351"/>
      <c r="X68" s="352"/>
      <c r="Y68" s="4"/>
      <c r="Z68" s="4"/>
      <c r="AA68" s="4"/>
      <c r="AB68" s="4"/>
      <c r="AC68" s="352"/>
      <c r="AD68" s="4"/>
      <c r="AE68" s="353"/>
    </row>
    <row r="69" spans="1:31">
      <c r="A69" s="5"/>
      <c r="B69" s="177">
        <v>1924</v>
      </c>
      <c r="C69" s="5">
        <v>16.058696586066699</v>
      </c>
      <c r="D69" s="5">
        <v>12.1972892508035</v>
      </c>
      <c r="E69" s="5">
        <v>-3.8614073352632499</v>
      </c>
      <c r="F69" s="5">
        <v>-5.0867349284958303</v>
      </c>
      <c r="G69" s="5">
        <v>1.22532759323258</v>
      </c>
      <c r="H69" s="235">
        <v>465.08617344373101</v>
      </c>
      <c r="I69" s="4">
        <v>613</v>
      </c>
      <c r="J69" s="4"/>
      <c r="M69" s="349"/>
      <c r="N69" s="350"/>
      <c r="O69" s="350"/>
      <c r="Q69" s="5"/>
      <c r="R69" s="217"/>
      <c r="S69" s="217"/>
      <c r="U69" s="217"/>
      <c r="V69" s="217"/>
      <c r="W69" s="351"/>
      <c r="X69" s="352"/>
      <c r="Y69" s="4"/>
      <c r="Z69" s="4"/>
      <c r="AA69" s="4"/>
      <c r="AB69" s="4"/>
      <c r="AC69" s="352"/>
      <c r="AD69" s="4"/>
      <c r="AE69" s="353"/>
    </row>
    <row r="70" spans="1:31">
      <c r="A70" s="5"/>
      <c r="B70" s="177">
        <v>1925</v>
      </c>
      <c r="C70" s="5">
        <v>17.067497317374599</v>
      </c>
      <c r="D70" s="5">
        <v>12.6859687655584</v>
      </c>
      <c r="E70" s="5">
        <v>-4.3815285518161602</v>
      </c>
      <c r="F70" s="5">
        <v>-5.7143252041695503</v>
      </c>
      <c r="G70" s="5">
        <v>1.3327966523534001</v>
      </c>
      <c r="H70" s="235">
        <v>517.09341650645297</v>
      </c>
      <c r="I70" s="4">
        <v>681</v>
      </c>
      <c r="J70" s="4"/>
      <c r="M70" s="349"/>
      <c r="N70" s="350"/>
      <c r="O70" s="350"/>
      <c r="Q70" s="5"/>
      <c r="R70" s="217"/>
      <c r="S70" s="217"/>
      <c r="U70" s="217"/>
      <c r="V70" s="217"/>
      <c r="W70" s="351"/>
      <c r="X70" s="352"/>
      <c r="Y70" s="4"/>
      <c r="Z70" s="4"/>
      <c r="AA70" s="4"/>
      <c r="AB70" s="4"/>
      <c r="AC70" s="352"/>
      <c r="AD70" s="4"/>
      <c r="AE70" s="353"/>
    </row>
    <row r="71" spans="1:31">
      <c r="A71" s="5"/>
      <c r="B71" s="177">
        <v>1926</v>
      </c>
      <c r="C71" s="5">
        <v>16.045680464545601</v>
      </c>
      <c r="D71" s="5">
        <v>12.2890792021098</v>
      </c>
      <c r="E71" s="5">
        <v>-3.75660126243588</v>
      </c>
      <c r="F71" s="5">
        <v>-4.9669249795151202</v>
      </c>
      <c r="G71" s="5">
        <v>1.21032371707925</v>
      </c>
      <c r="H71" s="235">
        <v>504.98015072835</v>
      </c>
      <c r="I71" s="4">
        <v>654</v>
      </c>
      <c r="J71" s="4"/>
      <c r="M71" s="349"/>
      <c r="N71" s="350"/>
      <c r="O71" s="350"/>
      <c r="Q71" s="5"/>
      <c r="R71" s="217"/>
      <c r="S71" s="217"/>
      <c r="U71" s="217"/>
      <c r="V71" s="217"/>
      <c r="W71" s="351"/>
      <c r="X71" s="352"/>
      <c r="Y71" s="4"/>
      <c r="Z71" s="4"/>
      <c r="AA71" s="4"/>
      <c r="AB71" s="4"/>
      <c r="AC71" s="352"/>
      <c r="AD71" s="4"/>
      <c r="AE71" s="353"/>
    </row>
    <row r="72" spans="1:31">
      <c r="A72" s="5"/>
      <c r="B72" s="177">
        <v>1927</v>
      </c>
      <c r="C72" s="5">
        <v>14.542239915484201</v>
      </c>
      <c r="D72" s="5">
        <v>11.779150540045899</v>
      </c>
      <c r="E72" s="5">
        <v>-2.7630893754383399</v>
      </c>
      <c r="F72" s="5">
        <v>-3.8096964353662499</v>
      </c>
      <c r="G72" s="5">
        <v>1.04660705992791</v>
      </c>
      <c r="H72" s="235">
        <v>475.04716135860502</v>
      </c>
      <c r="I72" s="4">
        <v>688</v>
      </c>
      <c r="J72" s="4"/>
      <c r="M72" s="349"/>
      <c r="N72" s="350"/>
      <c r="O72" s="350"/>
      <c r="Q72" s="5"/>
      <c r="R72" s="217"/>
      <c r="S72" s="217"/>
      <c r="U72" s="217"/>
      <c r="V72" s="217"/>
      <c r="W72" s="351"/>
      <c r="X72" s="352"/>
      <c r="Y72" s="4"/>
      <c r="Z72" s="4"/>
      <c r="AA72" s="4"/>
      <c r="AB72" s="4"/>
      <c r="AC72" s="352"/>
      <c r="AD72" s="4"/>
      <c r="AE72" s="353"/>
    </row>
    <row r="73" spans="1:31">
      <c r="A73" s="5"/>
      <c r="B73" s="177">
        <v>1928</v>
      </c>
      <c r="C73" s="5">
        <v>15.383919247500801</v>
      </c>
      <c r="D73" s="5">
        <v>11.0306909008502</v>
      </c>
      <c r="E73" s="5">
        <v>-4.3532283466506598</v>
      </c>
      <c r="F73" s="5">
        <v>-5.3965579811874296</v>
      </c>
      <c r="G73" s="5">
        <v>1.04332963453677</v>
      </c>
      <c r="H73" s="235">
        <v>472.99573561684701</v>
      </c>
      <c r="I73" s="4">
        <v>715</v>
      </c>
      <c r="J73" s="4"/>
      <c r="M73" s="349"/>
      <c r="N73" s="350"/>
      <c r="O73" s="350"/>
      <c r="Q73" s="5"/>
      <c r="R73" s="217"/>
      <c r="S73" s="217"/>
      <c r="U73" s="217"/>
      <c r="V73" s="217"/>
      <c r="W73" s="351"/>
      <c r="X73" s="352"/>
      <c r="Y73" s="4"/>
      <c r="Z73" s="4"/>
      <c r="AA73" s="4"/>
      <c r="AB73" s="4"/>
      <c r="AC73" s="352"/>
      <c r="AD73" s="4"/>
      <c r="AE73" s="353"/>
    </row>
    <row r="74" spans="1:31">
      <c r="A74" s="5"/>
      <c r="B74" s="177">
        <v>1929</v>
      </c>
      <c r="C74" s="5">
        <v>14.738464666811</v>
      </c>
      <c r="D74" s="5">
        <v>11.1061948983376</v>
      </c>
      <c r="E74" s="5">
        <v>-3.63226976847338</v>
      </c>
      <c r="F74" s="5">
        <v>-4.6850734868148898</v>
      </c>
      <c r="G74" s="5">
        <v>1.05280371834151</v>
      </c>
      <c r="H74" s="235">
        <v>500.04234883107199</v>
      </c>
      <c r="I74" s="4">
        <v>785</v>
      </c>
      <c r="J74" s="4"/>
      <c r="M74" s="349"/>
      <c r="N74" s="350"/>
      <c r="O74" s="350"/>
      <c r="Q74" s="5"/>
      <c r="R74" s="217"/>
      <c r="S74" s="217"/>
      <c r="U74" s="217"/>
      <c r="V74" s="217"/>
      <c r="W74" s="351"/>
      <c r="X74" s="352"/>
      <c r="Y74" s="4"/>
      <c r="Z74" s="4"/>
      <c r="AA74" s="4"/>
      <c r="AB74" s="4"/>
      <c r="AC74" s="352"/>
      <c r="AD74" s="4"/>
      <c r="AE74" s="353"/>
    </row>
    <row r="75" spans="1:31">
      <c r="A75" s="5"/>
      <c r="B75" s="177">
        <v>1930</v>
      </c>
      <c r="C75" s="5">
        <v>13.5717550394816</v>
      </c>
      <c r="D75" s="5">
        <v>10.185575391698601</v>
      </c>
      <c r="E75" s="5">
        <v>-3.3861796477830302</v>
      </c>
      <c r="F75" s="5">
        <v>-4.3406533416263198</v>
      </c>
      <c r="G75" s="5">
        <v>0.95447369384329594</v>
      </c>
      <c r="H75" s="235">
        <v>437.07704565716699</v>
      </c>
      <c r="I75" s="4">
        <v>715</v>
      </c>
      <c r="J75" s="4"/>
      <c r="M75" s="349"/>
      <c r="N75" s="350"/>
      <c r="O75" s="350"/>
      <c r="Q75" s="5"/>
      <c r="R75" s="217"/>
      <c r="S75" s="217"/>
      <c r="U75" s="217"/>
      <c r="V75" s="217"/>
      <c r="W75" s="351"/>
      <c r="X75" s="352"/>
      <c r="Y75" s="4"/>
      <c r="Z75" s="4"/>
      <c r="AA75" s="4"/>
      <c r="AB75" s="4"/>
      <c r="AC75" s="352"/>
      <c r="AD75" s="4"/>
      <c r="AE75" s="353"/>
    </row>
    <row r="76" spans="1:31">
      <c r="A76" s="5"/>
      <c r="B76" s="177">
        <v>1931</v>
      </c>
      <c r="C76" s="5">
        <v>10.3152231865168</v>
      </c>
      <c r="D76" s="5">
        <v>9.6412986086954806</v>
      </c>
      <c r="E76" s="5">
        <v>-0.67392457782136705</v>
      </c>
      <c r="F76" s="5">
        <v>-1.61623791073888</v>
      </c>
      <c r="G76" s="5">
        <v>0.94231333291751196</v>
      </c>
      <c r="H76" s="235">
        <v>409.46537513074497</v>
      </c>
      <c r="I76" s="4">
        <v>698</v>
      </c>
      <c r="J76" s="4"/>
      <c r="M76" s="349"/>
      <c r="N76" s="350"/>
      <c r="O76" s="350"/>
      <c r="Q76" s="5"/>
      <c r="R76" s="217"/>
      <c r="S76" s="217"/>
      <c r="U76" s="217"/>
      <c r="V76" s="217"/>
      <c r="W76" s="351"/>
      <c r="X76" s="352"/>
      <c r="Y76" s="4"/>
      <c r="Z76" s="4"/>
      <c r="AA76" s="4"/>
      <c r="AB76" s="4"/>
      <c r="AC76" s="352"/>
      <c r="AD76" s="4"/>
      <c r="AE76" s="353"/>
    </row>
    <row r="77" spans="1:31">
      <c r="A77" s="5"/>
      <c r="B77" s="177">
        <v>1932</v>
      </c>
      <c r="C77" s="5">
        <v>7.5710255285638501</v>
      </c>
      <c r="D77" s="5">
        <v>6.8840326039365296</v>
      </c>
      <c r="E77" s="5">
        <v>-0.68699292462731698</v>
      </c>
      <c r="F77" s="5">
        <v>-1.50713677858235</v>
      </c>
      <c r="G77" s="5">
        <v>0.82014385395502998</v>
      </c>
      <c r="H77" s="235">
        <v>298.58182408221001</v>
      </c>
      <c r="I77" s="4">
        <v>560</v>
      </c>
      <c r="J77" s="4"/>
      <c r="M77" s="349"/>
      <c r="N77" s="350"/>
      <c r="O77" s="350"/>
      <c r="Q77" s="5"/>
      <c r="R77" s="217"/>
      <c r="S77" s="217"/>
      <c r="U77" s="217"/>
      <c r="V77" s="217"/>
      <c r="W77" s="351"/>
      <c r="X77" s="352"/>
      <c r="Y77" s="4"/>
      <c r="Z77" s="4"/>
      <c r="AA77" s="4"/>
      <c r="AB77" s="4"/>
      <c r="AC77" s="352"/>
      <c r="AD77" s="4"/>
      <c r="AE77" s="353"/>
    </row>
    <row r="78" spans="1:31">
      <c r="A78" s="5"/>
      <c r="B78" s="177">
        <v>1933</v>
      </c>
      <c r="C78" s="5">
        <v>8.7001836743458103</v>
      </c>
      <c r="D78" s="5">
        <v>6.7173186772169702</v>
      </c>
      <c r="E78" s="5">
        <v>-1.9828649971288399</v>
      </c>
      <c r="F78" s="5">
        <v>-3.07363099512781</v>
      </c>
      <c r="G78" s="5">
        <v>1.0907659979989699</v>
      </c>
      <c r="H78" s="235">
        <v>287.90866395643502</v>
      </c>
      <c r="I78" s="4">
        <v>570</v>
      </c>
      <c r="J78" s="4"/>
      <c r="M78" s="349"/>
      <c r="N78" s="350"/>
      <c r="O78" s="350"/>
      <c r="Q78" s="5"/>
      <c r="R78" s="217"/>
      <c r="S78" s="217"/>
      <c r="U78" s="217"/>
      <c r="V78" s="217"/>
      <c r="W78" s="351"/>
      <c r="X78" s="352"/>
      <c r="Y78" s="4"/>
      <c r="Z78" s="4"/>
      <c r="AA78" s="4"/>
      <c r="AB78" s="4"/>
      <c r="AC78" s="352"/>
      <c r="AD78" s="4"/>
      <c r="AE78" s="353"/>
    </row>
    <row r="79" spans="1:31">
      <c r="A79" s="5"/>
      <c r="B79" s="177">
        <v>1934</v>
      </c>
      <c r="C79" s="5">
        <v>7.7068039768056096</v>
      </c>
      <c r="D79" s="5">
        <v>6.0131554099162701</v>
      </c>
      <c r="E79" s="5">
        <v>-1.69364856688934</v>
      </c>
      <c r="F79" s="5">
        <v>-2.6567689792381</v>
      </c>
      <c r="G79" s="5">
        <v>0.963120412348757</v>
      </c>
      <c r="H79" s="235">
        <v>257.06400379896701</v>
      </c>
      <c r="I79" s="4">
        <v>568</v>
      </c>
      <c r="J79" s="4"/>
      <c r="M79" s="349"/>
      <c r="N79" s="350"/>
      <c r="O79" s="350"/>
      <c r="Q79" s="5"/>
      <c r="R79" s="217"/>
      <c r="S79" s="217"/>
      <c r="U79" s="217"/>
      <c r="V79" s="217"/>
      <c r="W79" s="351"/>
      <c r="X79" s="352"/>
      <c r="Y79" s="4"/>
      <c r="Z79" s="4"/>
      <c r="AA79" s="4"/>
      <c r="AB79" s="4"/>
      <c r="AC79" s="352"/>
      <c r="AD79" s="4"/>
      <c r="AE79" s="353"/>
    </row>
    <row r="80" spans="1:31">
      <c r="A80" s="5"/>
      <c r="B80" s="177">
        <v>1935</v>
      </c>
      <c r="C80" s="5">
        <v>7.0341972509284796</v>
      </c>
      <c r="D80" s="5">
        <v>5.2454154197782898</v>
      </c>
      <c r="E80" s="5">
        <v>-1.78878183115019</v>
      </c>
      <c r="F80" s="5">
        <v>-2.5549698585256699</v>
      </c>
      <c r="G80" s="5">
        <v>0.76618802737548197</v>
      </c>
      <c r="H80" s="235">
        <v>236.421652353544</v>
      </c>
      <c r="I80" s="4">
        <v>514</v>
      </c>
      <c r="J80" s="4"/>
      <c r="M80" s="349"/>
      <c r="N80" s="350"/>
      <c r="O80" s="350"/>
      <c r="Q80" s="5"/>
      <c r="R80" s="217"/>
      <c r="S80" s="217"/>
      <c r="U80" s="217"/>
      <c r="V80" s="217"/>
      <c r="W80" s="351"/>
      <c r="X80" s="352"/>
      <c r="Y80" s="4"/>
      <c r="Z80" s="4"/>
      <c r="AA80" s="4"/>
      <c r="AB80" s="4"/>
      <c r="AC80" s="352"/>
      <c r="AD80" s="4"/>
      <c r="AE80" s="353"/>
    </row>
    <row r="81" spans="1:31">
      <c r="A81" s="5"/>
      <c r="B81" s="177">
        <v>1936</v>
      </c>
      <c r="C81" s="5">
        <v>5.2896491401818002</v>
      </c>
      <c r="D81" s="5">
        <v>5.3891442371529497</v>
      </c>
      <c r="E81" s="5">
        <v>9.9495096971150901E-2</v>
      </c>
      <c r="F81" s="5">
        <v>-1.1999326607766201</v>
      </c>
      <c r="G81" s="5">
        <v>1.29942775774777</v>
      </c>
      <c r="H81" s="235">
        <v>234.27209254541901</v>
      </c>
      <c r="I81" s="4">
        <v>472</v>
      </c>
      <c r="J81" s="4"/>
      <c r="M81" s="349"/>
      <c r="N81" s="350"/>
      <c r="O81" s="350"/>
      <c r="Q81" s="5"/>
      <c r="R81" s="217"/>
      <c r="S81" s="217"/>
      <c r="U81" s="217"/>
      <c r="V81" s="217"/>
      <c r="W81" s="351"/>
      <c r="X81" s="352"/>
      <c r="Y81" s="4"/>
      <c r="Z81" s="4"/>
      <c r="AA81" s="4"/>
      <c r="AB81" s="4"/>
      <c r="AC81" s="352"/>
      <c r="AD81" s="4"/>
      <c r="AE81" s="353"/>
    </row>
    <row r="82" spans="1:31">
      <c r="A82" s="5"/>
      <c r="B82" s="177">
        <v>1937</v>
      </c>
      <c r="C82" s="5">
        <v>9.6526747458187501</v>
      </c>
      <c r="D82" s="5">
        <v>8.0987066796329596</v>
      </c>
      <c r="E82" s="5">
        <v>-1.55396806618579</v>
      </c>
      <c r="F82" s="5">
        <v>-2.9161598644448201</v>
      </c>
      <c r="G82" s="5">
        <v>1.3621917982590299</v>
      </c>
      <c r="H82" s="235">
        <v>387.04954039928299</v>
      </c>
      <c r="I82" s="4">
        <v>652</v>
      </c>
      <c r="J82" s="4"/>
      <c r="M82" s="349"/>
      <c r="N82" s="350"/>
      <c r="O82" s="350"/>
      <c r="Q82" s="5"/>
      <c r="R82" s="217"/>
      <c r="S82" s="217"/>
      <c r="U82" s="217"/>
      <c r="V82" s="217"/>
      <c r="W82" s="351"/>
      <c r="X82" s="352"/>
      <c r="Y82" s="4"/>
      <c r="Z82" s="4"/>
      <c r="AA82" s="4"/>
      <c r="AB82" s="4"/>
      <c r="AC82" s="352"/>
      <c r="AD82" s="4"/>
      <c r="AE82" s="353"/>
    </row>
    <row r="83" spans="1:31">
      <c r="A83" s="5"/>
      <c r="B83" s="177">
        <v>1938</v>
      </c>
      <c r="C83" s="5">
        <v>7.1917228279469496</v>
      </c>
      <c r="D83" s="5">
        <v>7.5061312604876997</v>
      </c>
      <c r="E83" s="5">
        <v>0.31440843254075201</v>
      </c>
      <c r="F83" s="5">
        <v>-0.836420504804406</v>
      </c>
      <c r="G83" s="5">
        <v>1.1508289373451599</v>
      </c>
      <c r="H83" s="235">
        <v>368.97136453823799</v>
      </c>
      <c r="I83" s="4">
        <v>661</v>
      </c>
      <c r="J83" s="4"/>
      <c r="M83" s="349"/>
      <c r="N83" s="350"/>
      <c r="O83" s="350"/>
      <c r="Q83" s="5"/>
      <c r="R83" s="217"/>
      <c r="S83" s="217"/>
      <c r="U83" s="217"/>
      <c r="V83" s="217"/>
      <c r="W83" s="351"/>
      <c r="X83" s="352"/>
      <c r="Y83" s="4"/>
      <c r="Z83" s="4"/>
      <c r="AA83" s="4"/>
      <c r="AB83" s="4"/>
      <c r="AC83" s="352"/>
      <c r="AD83" s="4"/>
      <c r="AE83" s="353"/>
    </row>
    <row r="84" spans="1:31">
      <c r="A84" s="5"/>
      <c r="B84" s="177">
        <v>1939</v>
      </c>
      <c r="C84" s="5">
        <v>6.2303630982929903</v>
      </c>
      <c r="D84" s="5">
        <v>7.4232142851897898</v>
      </c>
      <c r="E84" s="5">
        <v>1.1928511868967999</v>
      </c>
      <c r="F84" s="5">
        <v>0.499217810817918</v>
      </c>
      <c r="G84" s="5">
        <v>0.69363337607888498</v>
      </c>
      <c r="H84" s="235">
        <v>387.72989762808203</v>
      </c>
      <c r="I84" s="4">
        <v>727</v>
      </c>
      <c r="J84" s="4"/>
      <c r="M84" s="349"/>
      <c r="N84" s="350"/>
      <c r="O84" s="350"/>
      <c r="Q84" s="5"/>
      <c r="R84" s="217"/>
      <c r="S84" s="217"/>
      <c r="U84" s="217"/>
      <c r="V84" s="217"/>
      <c r="W84" s="351"/>
      <c r="X84" s="352"/>
      <c r="Y84" s="4"/>
      <c r="Z84" s="4"/>
      <c r="AA84" s="4"/>
      <c r="AB84" s="4"/>
      <c r="AC84" s="352"/>
      <c r="AD84" s="4"/>
      <c r="AE84" s="353"/>
    </row>
    <row r="85" spans="1:31">
      <c r="A85" s="5"/>
      <c r="B85" s="177">
        <v>1940</v>
      </c>
      <c r="C85" s="5">
        <v>7.0523213118800596</v>
      </c>
      <c r="D85" s="5">
        <v>7.0504287007763002</v>
      </c>
      <c r="E85" s="5">
        <v>-1.89261110375269E-3</v>
      </c>
      <c r="F85" s="5">
        <v>-8.9707847401203095E-3</v>
      </c>
      <c r="G85" s="5">
        <v>7.07817363636802E-3</v>
      </c>
      <c r="H85" s="235">
        <v>362.071624779513</v>
      </c>
      <c r="I85" s="4">
        <v>670</v>
      </c>
      <c r="J85" s="4"/>
      <c r="M85" s="356"/>
      <c r="N85" s="354"/>
      <c r="O85" s="354"/>
      <c r="Q85" s="5"/>
      <c r="R85" s="217"/>
      <c r="S85" s="217"/>
      <c r="U85" s="217"/>
      <c r="V85" s="217"/>
      <c r="W85" s="351"/>
      <c r="X85" s="352"/>
      <c r="Y85" s="4"/>
      <c r="Z85" s="4"/>
      <c r="AA85" s="4"/>
      <c r="AB85" s="4"/>
      <c r="AC85" s="352"/>
      <c r="AD85" s="4"/>
      <c r="AE85" s="353"/>
    </row>
    <row r="86" spans="1:31">
      <c r="A86" s="5"/>
      <c r="B86" s="177">
        <v>1941</v>
      </c>
      <c r="C86" s="5">
        <v>5.3368701992961096</v>
      </c>
      <c r="D86" s="5">
        <v>7.8795135696797702</v>
      </c>
      <c r="E86" s="5">
        <v>2.5426433703836602</v>
      </c>
      <c r="F86" s="5">
        <v>3.3788302676731301</v>
      </c>
      <c r="G86" s="5">
        <v>-0.83618689728946805</v>
      </c>
      <c r="H86" s="235">
        <v>398.15462849967298</v>
      </c>
      <c r="I86" s="4">
        <v>785</v>
      </c>
      <c r="J86" s="4"/>
      <c r="M86" s="356"/>
      <c r="N86" s="354"/>
      <c r="O86" s="354"/>
      <c r="Q86" s="5"/>
      <c r="R86" s="217"/>
      <c r="S86" s="217"/>
      <c r="U86" s="217"/>
      <c r="V86" s="217"/>
      <c r="W86" s="351"/>
      <c r="X86" s="352"/>
      <c r="Y86" s="4"/>
      <c r="Z86" s="4"/>
      <c r="AA86" s="4"/>
      <c r="AB86" s="4"/>
      <c r="AC86" s="352"/>
      <c r="AD86" s="4"/>
      <c r="AE86" s="353"/>
    </row>
    <row r="87" spans="1:31">
      <c r="A87" s="5"/>
      <c r="B87" s="177">
        <v>1942</v>
      </c>
      <c r="C87" s="5">
        <v>5.5283091887352001</v>
      </c>
      <c r="D87" s="5">
        <v>7.4220241570136603</v>
      </c>
      <c r="E87" s="5">
        <v>1.89371496827846</v>
      </c>
      <c r="F87" s="5">
        <v>2.8872702296106998</v>
      </c>
      <c r="G87" s="5">
        <v>-0.99355526133224203</v>
      </c>
      <c r="H87" s="235">
        <v>354.45830145728598</v>
      </c>
      <c r="I87" s="4">
        <v>742</v>
      </c>
      <c r="J87" s="4"/>
      <c r="M87" s="356"/>
      <c r="N87" s="354"/>
      <c r="O87" s="354"/>
      <c r="Q87" s="5"/>
      <c r="R87" s="217"/>
      <c r="S87" s="217"/>
      <c r="U87" s="217"/>
      <c r="V87" s="217"/>
      <c r="W87" s="351"/>
      <c r="X87" s="352"/>
      <c r="Y87" s="4"/>
      <c r="Z87" s="4"/>
      <c r="AA87" s="4"/>
      <c r="AB87" s="4"/>
      <c r="AC87" s="352"/>
      <c r="AD87" s="4"/>
      <c r="AE87" s="353"/>
    </row>
    <row r="88" spans="1:31">
      <c r="A88" s="5"/>
      <c r="B88" s="177">
        <v>1943</v>
      </c>
      <c r="C88" s="5">
        <v>2.58470633220742</v>
      </c>
      <c r="D88" s="5">
        <v>2.9017711437908398</v>
      </c>
      <c r="E88" s="5">
        <v>0.31706481158341299</v>
      </c>
      <c r="F88" s="5">
        <v>0.91154615326893496</v>
      </c>
      <c r="G88" s="5">
        <v>-0.59448134168552202</v>
      </c>
      <c r="H88" s="235">
        <v>117.496820077444</v>
      </c>
      <c r="I88" s="4">
        <v>267</v>
      </c>
      <c r="J88" s="4"/>
      <c r="M88" s="356"/>
      <c r="N88" s="354"/>
      <c r="O88" s="354"/>
      <c r="Q88" s="5"/>
      <c r="R88" s="217"/>
      <c r="S88" s="217"/>
      <c r="U88" s="217"/>
      <c r="V88" s="217"/>
      <c r="W88" s="351"/>
      <c r="X88" s="352"/>
      <c r="Y88" s="4"/>
      <c r="Z88" s="4"/>
      <c r="AA88" s="4"/>
      <c r="AB88" s="4"/>
      <c r="AC88" s="352"/>
      <c r="AD88" s="4"/>
      <c r="AE88" s="353"/>
    </row>
    <row r="89" spans="1:31">
      <c r="A89" s="5"/>
      <c r="B89" s="177">
        <v>1944</v>
      </c>
      <c r="C89" s="5">
        <v>3.75346895192973</v>
      </c>
      <c r="D89" s="5">
        <v>1.3737070440439301</v>
      </c>
      <c r="E89" s="5">
        <v>-2.3797619078858001</v>
      </c>
      <c r="F89" s="5">
        <v>-2.0044080072075601</v>
      </c>
      <c r="G89" s="5">
        <v>-0.37535390067824098</v>
      </c>
      <c r="H89" s="235">
        <v>44.860747937073597</v>
      </c>
      <c r="I89" s="4">
        <v>57</v>
      </c>
      <c r="J89" s="4"/>
      <c r="M89" s="356"/>
      <c r="N89" s="354"/>
      <c r="O89" s="354"/>
      <c r="Q89" s="5"/>
      <c r="R89" s="217"/>
      <c r="S89" s="217"/>
      <c r="U89" s="217"/>
      <c r="V89" s="217"/>
      <c r="W89" s="351"/>
      <c r="X89" s="352"/>
      <c r="Y89" s="4"/>
      <c r="Z89" s="4"/>
      <c r="AA89" s="5"/>
      <c r="AB89" s="4"/>
      <c r="AC89" s="352"/>
      <c r="AD89" s="4"/>
      <c r="AE89" s="353"/>
    </row>
    <row r="90" spans="1:31">
      <c r="A90" s="5"/>
      <c r="B90" s="177">
        <v>1945</v>
      </c>
      <c r="C90" s="5">
        <v>5.8298781147812004</v>
      </c>
      <c r="D90" s="5">
        <v>0.53156854778743101</v>
      </c>
      <c r="E90" s="5">
        <v>-5.2983095669937699</v>
      </c>
      <c r="F90" s="5">
        <v>-4.7153138553095202</v>
      </c>
      <c r="G90" s="5">
        <v>-0.58299571168425501</v>
      </c>
      <c r="H90" s="235">
        <v>15.576883992337599</v>
      </c>
      <c r="I90" s="4">
        <v>20</v>
      </c>
      <c r="J90" s="4"/>
      <c r="M90" s="356"/>
      <c r="N90" s="354"/>
      <c r="O90" s="354"/>
      <c r="Q90" s="5"/>
      <c r="R90" s="217"/>
      <c r="S90" s="217"/>
      <c r="U90" s="217"/>
      <c r="V90" s="217"/>
      <c r="W90" s="351"/>
      <c r="X90" s="352"/>
      <c r="Y90" s="4"/>
      <c r="Z90" s="4"/>
      <c r="AA90" s="5"/>
      <c r="AB90" s="4"/>
      <c r="AC90" s="352"/>
      <c r="AD90" s="4"/>
      <c r="AE90" s="353"/>
    </row>
    <row r="91" spans="1:31">
      <c r="A91" s="5"/>
      <c r="B91" s="177">
        <v>1946</v>
      </c>
      <c r="C91" s="5">
        <v>3.9213973150807</v>
      </c>
      <c r="D91" s="5">
        <v>3.3309398765674301</v>
      </c>
      <c r="E91" s="5">
        <v>-0.59045743851327104</v>
      </c>
      <c r="F91" s="5">
        <v>-0.40706281625441798</v>
      </c>
      <c r="G91" s="5">
        <v>-0.183394622258853</v>
      </c>
      <c r="H91" s="235">
        <v>131.65840238424701</v>
      </c>
      <c r="I91" s="4">
        <v>278</v>
      </c>
      <c r="J91" s="4"/>
      <c r="M91" s="356"/>
      <c r="N91" s="354"/>
      <c r="O91" s="354"/>
      <c r="Q91" s="5"/>
      <c r="R91" s="5"/>
      <c r="S91" s="217"/>
      <c r="U91" s="217"/>
      <c r="V91" s="217"/>
      <c r="W91" s="351"/>
      <c r="X91" s="352"/>
      <c r="Y91" s="4"/>
      <c r="Z91" s="4"/>
      <c r="AA91" s="5"/>
      <c r="AB91" s="4"/>
      <c r="AC91" s="352"/>
      <c r="AD91" s="4"/>
      <c r="AE91" s="353"/>
    </row>
    <row r="92" spans="1:31">
      <c r="A92" s="5"/>
      <c r="B92" s="177">
        <v>1947</v>
      </c>
      <c r="C92" s="5">
        <v>7.9493305416822198</v>
      </c>
      <c r="D92" s="5">
        <v>5.7333405708876199</v>
      </c>
      <c r="E92" s="5">
        <v>-2.2159899707945998</v>
      </c>
      <c r="F92" s="5">
        <v>-1.62565010328271</v>
      </c>
      <c r="G92" s="5">
        <v>-0.59033986751189105</v>
      </c>
      <c r="H92" s="235">
        <v>270.16287256868702</v>
      </c>
      <c r="I92" s="4">
        <v>543</v>
      </c>
      <c r="J92" s="4"/>
      <c r="M92" s="356"/>
      <c r="N92" s="178"/>
      <c r="O92" s="178"/>
      <c r="Q92" s="5"/>
      <c r="R92" s="4"/>
      <c r="S92" s="5"/>
      <c r="T92" s="5"/>
      <c r="U92" s="5"/>
      <c r="V92" s="5"/>
      <c r="W92" s="351"/>
      <c r="X92" s="352"/>
      <c r="Y92" s="4"/>
      <c r="Z92" s="4"/>
      <c r="AA92" s="5"/>
      <c r="AB92" s="4"/>
      <c r="AC92" s="352"/>
      <c r="AD92" s="4"/>
      <c r="AE92" s="353"/>
    </row>
    <row r="93" spans="1:31">
      <c r="A93" s="5"/>
      <c r="B93" s="177">
        <v>1948</v>
      </c>
      <c r="C93" s="5">
        <v>17.412785526546799</v>
      </c>
      <c r="D93" s="5">
        <v>15.059718715533901</v>
      </c>
      <c r="E93" s="5">
        <v>-2.3530668110128601</v>
      </c>
      <c r="F93" s="5">
        <v>-2.33451404146671</v>
      </c>
      <c r="G93" s="5">
        <v>-1.8552769546150202E-2</v>
      </c>
      <c r="H93" s="235">
        <v>764.50103249812298</v>
      </c>
      <c r="I93" s="4">
        <v>1422</v>
      </c>
      <c r="J93" s="4"/>
      <c r="M93" s="356"/>
      <c r="N93" s="178"/>
      <c r="O93" s="178"/>
      <c r="Q93" s="5"/>
      <c r="R93" s="4"/>
      <c r="S93" s="5"/>
      <c r="T93" s="5"/>
      <c r="U93" s="5"/>
      <c r="V93" s="5"/>
      <c r="W93" s="351"/>
      <c r="X93" s="352"/>
      <c r="Y93" s="4"/>
      <c r="Z93" s="4"/>
      <c r="AA93" s="5"/>
      <c r="AB93" s="4"/>
      <c r="AC93" s="352"/>
      <c r="AD93" s="4"/>
      <c r="AE93" s="353"/>
    </row>
    <row r="94" spans="1:31">
      <c r="A94" s="5"/>
      <c r="B94" s="177">
        <v>1949</v>
      </c>
      <c r="C94" s="5">
        <v>19.424375245732399</v>
      </c>
      <c r="D94" s="5">
        <v>16.8115487889653</v>
      </c>
      <c r="E94" s="5">
        <v>-2.61282645676715</v>
      </c>
      <c r="F94" s="5">
        <v>-2.82506663285981</v>
      </c>
      <c r="G94" s="5">
        <v>0.21224017609266099</v>
      </c>
      <c r="H94" s="235">
        <v>926.73559499407202</v>
      </c>
      <c r="I94" s="4">
        <v>1678</v>
      </c>
      <c r="J94" s="4"/>
      <c r="M94" s="356"/>
      <c r="N94" s="178"/>
      <c r="O94" s="178"/>
      <c r="Q94" s="5"/>
      <c r="R94" s="4"/>
      <c r="S94" s="5"/>
      <c r="T94" s="5"/>
      <c r="U94" s="5"/>
      <c r="V94" s="5"/>
      <c r="W94" s="351"/>
      <c r="X94" s="352"/>
      <c r="Y94" s="4"/>
      <c r="Z94" s="4"/>
      <c r="AA94" s="5"/>
      <c r="AB94" s="4"/>
      <c r="AC94" s="352"/>
      <c r="AD94" s="4"/>
      <c r="AE94" s="353"/>
    </row>
    <row r="95" spans="1:31">
      <c r="A95" s="5"/>
      <c r="B95" s="177">
        <v>1950</v>
      </c>
      <c r="C95" s="5">
        <v>10.2019333134051</v>
      </c>
      <c r="D95" s="5">
        <v>8.9862235674142106</v>
      </c>
      <c r="E95" s="5">
        <v>-1.2157097459909101</v>
      </c>
      <c r="F95" s="5">
        <v>-1.33438498708697</v>
      </c>
      <c r="G95" s="5">
        <v>0.11867524109605899</v>
      </c>
      <c r="H95" s="235">
        <v>537.02027545834903</v>
      </c>
      <c r="I95" s="4">
        <v>949</v>
      </c>
      <c r="J95" s="4"/>
      <c r="M95" s="356"/>
      <c r="N95" s="178"/>
      <c r="O95" s="178"/>
      <c r="Q95" s="5"/>
      <c r="R95" s="4"/>
      <c r="S95" s="5"/>
      <c r="T95" s="5"/>
      <c r="U95" s="5"/>
      <c r="V95" s="5"/>
      <c r="W95" s="351"/>
      <c r="X95" s="352"/>
      <c r="Y95" s="4"/>
      <c r="Z95" s="4"/>
      <c r="AA95" s="5"/>
      <c r="AB95" s="4"/>
      <c r="AC95" s="352"/>
      <c r="AD95" s="4"/>
      <c r="AE95" s="353"/>
    </row>
    <row r="96" spans="1:31">
      <c r="A96" s="5"/>
      <c r="B96" s="177">
        <v>1951</v>
      </c>
      <c r="C96" s="5">
        <v>12.625330202952901</v>
      </c>
      <c r="D96" s="5">
        <v>10.9641986367621</v>
      </c>
      <c r="E96" s="5">
        <v>-1.6611315661908299</v>
      </c>
      <c r="F96" s="5">
        <v>-1.6362836016653199</v>
      </c>
      <c r="G96" s="5">
        <v>-2.4847964525510399E-2</v>
      </c>
      <c r="H96" s="235">
        <v>718.66373336214599</v>
      </c>
      <c r="I96" s="4">
        <v>1327</v>
      </c>
      <c r="J96" s="4"/>
      <c r="M96" s="356"/>
      <c r="N96" s="178"/>
      <c r="O96" s="178"/>
      <c r="Q96" s="5"/>
      <c r="R96" s="4"/>
      <c r="S96" s="4"/>
      <c r="T96" s="4"/>
      <c r="U96" s="4"/>
      <c r="V96" s="4"/>
      <c r="W96" s="351"/>
      <c r="X96" s="352"/>
      <c r="Y96" s="4"/>
      <c r="Z96" s="4"/>
      <c r="AA96" s="5"/>
      <c r="AB96" s="4"/>
      <c r="AC96" s="352"/>
      <c r="AD96" s="4"/>
      <c r="AE96" s="353"/>
    </row>
    <row r="97" spans="1:31">
      <c r="A97" s="5"/>
      <c r="B97" s="177">
        <v>1952</v>
      </c>
      <c r="C97" s="5">
        <v>12.633619123225101</v>
      </c>
      <c r="D97" s="5">
        <v>9.3352082531576901</v>
      </c>
      <c r="E97" s="5">
        <v>-3.29841087006738</v>
      </c>
      <c r="F97" s="5">
        <v>-3.6521895718862201</v>
      </c>
      <c r="G97" s="5">
        <v>0.35377870181884602</v>
      </c>
      <c r="H97" s="235">
        <v>640.96444221670504</v>
      </c>
      <c r="I97" s="4">
        <v>1304</v>
      </c>
      <c r="J97" s="4"/>
      <c r="M97" s="356"/>
      <c r="N97" s="178"/>
      <c r="O97" s="178"/>
      <c r="Q97" s="5"/>
      <c r="R97" s="4"/>
      <c r="S97" s="4"/>
      <c r="T97" s="4"/>
      <c r="U97" s="4"/>
      <c r="V97" s="4"/>
      <c r="W97" s="351"/>
      <c r="X97" s="352"/>
      <c r="Y97" s="4"/>
      <c r="Z97" s="4"/>
      <c r="AA97" s="5"/>
      <c r="AB97" s="4"/>
      <c r="AC97" s="352"/>
      <c r="AD97" s="4"/>
      <c r="AE97" s="353"/>
    </row>
    <row r="98" spans="1:31">
      <c r="A98" s="5"/>
      <c r="B98" s="177">
        <v>1953</v>
      </c>
      <c r="C98" s="5">
        <v>12.0082323006829</v>
      </c>
      <c r="D98" s="5">
        <v>9.7377774418674807</v>
      </c>
      <c r="E98" s="5">
        <v>-2.2704548588154401</v>
      </c>
      <c r="F98" s="5">
        <v>-3.0588033016130498</v>
      </c>
      <c r="G98" s="5">
        <v>0.78834844279760397</v>
      </c>
      <c r="H98" s="235">
        <v>717.75087201199506</v>
      </c>
      <c r="I98" s="4">
        <v>1595</v>
      </c>
      <c r="J98" s="4"/>
      <c r="M98" s="356"/>
      <c r="N98" s="178"/>
      <c r="O98" s="178"/>
      <c r="Q98" s="5"/>
      <c r="R98" s="4"/>
      <c r="S98" s="4"/>
      <c r="T98" s="4"/>
      <c r="U98" s="4"/>
      <c r="V98" s="4"/>
      <c r="W98" s="351"/>
      <c r="X98" s="352"/>
      <c r="Y98" s="4"/>
      <c r="Z98" s="4"/>
      <c r="AA98" s="5"/>
      <c r="AB98" s="4"/>
      <c r="AC98" s="352"/>
      <c r="AD98" s="4"/>
      <c r="AE98" s="353"/>
    </row>
    <row r="99" spans="1:31">
      <c r="A99" s="5"/>
      <c r="B99" s="177">
        <v>1954</v>
      </c>
      <c r="C99" s="5">
        <v>11.113529535306199</v>
      </c>
      <c r="D99" s="5">
        <v>9.8356262822000904</v>
      </c>
      <c r="E99" s="5">
        <v>-1.27790325310615</v>
      </c>
      <c r="F99" s="5">
        <v>-2.36917726000403</v>
      </c>
      <c r="G99" s="5">
        <v>1.0912740068978799</v>
      </c>
      <c r="H99" s="235">
        <v>752.48014764437903</v>
      </c>
      <c r="I99" s="4">
        <v>1730</v>
      </c>
      <c r="J99" s="4"/>
      <c r="M99" s="356"/>
      <c r="N99" s="178"/>
      <c r="O99" s="178"/>
      <c r="Q99" s="5"/>
      <c r="R99" s="4"/>
      <c r="S99" s="4"/>
      <c r="T99" s="4"/>
      <c r="U99" s="4"/>
      <c r="V99" s="4"/>
      <c r="W99" s="351"/>
      <c r="X99" s="352"/>
      <c r="Y99" s="4"/>
      <c r="Z99" s="4"/>
      <c r="AA99" s="5"/>
      <c r="AB99" s="4"/>
      <c r="AC99" s="352"/>
      <c r="AD99" s="4"/>
      <c r="AE99" s="353"/>
    </row>
    <row r="100" spans="1:31">
      <c r="A100" s="5"/>
      <c r="B100" s="177">
        <v>1955</v>
      </c>
      <c r="C100" s="5">
        <v>11.1903411104258</v>
      </c>
      <c r="D100" s="5">
        <v>10.008607160390399</v>
      </c>
      <c r="E100" s="5">
        <v>-1.18173395003542</v>
      </c>
      <c r="F100" s="5">
        <v>-2.29015204762762</v>
      </c>
      <c r="G100" s="5">
        <v>1.10841809759221</v>
      </c>
      <c r="H100" s="235">
        <v>819.11141558911299</v>
      </c>
      <c r="I100" s="4">
        <v>1919</v>
      </c>
      <c r="J100" s="4"/>
      <c r="M100" s="356"/>
      <c r="N100" s="178"/>
      <c r="O100" s="178"/>
      <c r="Q100" s="5"/>
      <c r="R100" s="4"/>
      <c r="S100" s="4"/>
      <c r="T100" s="4"/>
      <c r="U100" s="4"/>
      <c r="V100" s="4"/>
      <c r="W100" s="351"/>
      <c r="X100" s="352"/>
      <c r="Y100" s="4"/>
      <c r="Z100" s="4"/>
      <c r="AA100" s="5"/>
      <c r="AB100" s="4"/>
      <c r="AC100" s="352"/>
      <c r="AD100" s="4"/>
      <c r="AE100" s="353"/>
    </row>
    <row r="101" spans="1:31">
      <c r="A101" s="5"/>
      <c r="B101" s="177">
        <v>1956</v>
      </c>
      <c r="C101" s="5">
        <v>11.9846676784771</v>
      </c>
      <c r="D101" s="5">
        <v>10.6694468200334</v>
      </c>
      <c r="E101" s="5">
        <v>-1.3152208584437399</v>
      </c>
      <c r="F101" s="5">
        <v>-3.2789921391230901</v>
      </c>
      <c r="G101" s="5">
        <v>1.9637712806793499</v>
      </c>
      <c r="H101" s="235">
        <v>916.58986702165396</v>
      </c>
      <c r="I101" s="4">
        <v>2246</v>
      </c>
      <c r="J101" s="4"/>
      <c r="M101" s="356"/>
      <c r="N101" s="178"/>
      <c r="O101" s="178"/>
      <c r="Q101" s="5"/>
      <c r="R101" s="357"/>
      <c r="S101" s="357"/>
      <c r="T101" s="358"/>
      <c r="U101" s="357"/>
      <c r="V101" s="357"/>
      <c r="W101" s="351"/>
      <c r="X101" s="352"/>
      <c r="Y101" s="4"/>
      <c r="Z101" s="4"/>
      <c r="AA101" s="5"/>
      <c r="AB101" s="4"/>
      <c r="AC101" s="352"/>
      <c r="AD101" s="4"/>
      <c r="AE101" s="353"/>
    </row>
    <row r="102" spans="1:31">
      <c r="A102" s="5"/>
      <c r="B102" s="177">
        <v>1957</v>
      </c>
      <c r="C102" s="5">
        <v>12.9732168572157</v>
      </c>
      <c r="D102" s="5">
        <v>12.021495478077901</v>
      </c>
      <c r="E102" s="5">
        <v>-0.95172137913782096</v>
      </c>
      <c r="F102" s="5">
        <v>-2.0549150861454399</v>
      </c>
      <c r="G102" s="5">
        <v>1.1031937070076201</v>
      </c>
      <c r="H102" s="235">
        <v>1091.8411790463001</v>
      </c>
      <c r="I102" s="4">
        <v>2737</v>
      </c>
      <c r="J102" s="4"/>
      <c r="M102" s="356"/>
      <c r="N102" s="178"/>
      <c r="O102" s="178"/>
      <c r="Q102" s="5"/>
      <c r="R102" s="357"/>
      <c r="S102" s="357"/>
      <c r="T102" s="358"/>
      <c r="U102" s="357"/>
      <c r="V102" s="357"/>
      <c r="W102" s="351"/>
      <c r="X102" s="352"/>
      <c r="Y102" s="4"/>
      <c r="Z102" s="4"/>
      <c r="AA102" s="5"/>
      <c r="AB102" s="4"/>
      <c r="AC102" s="352"/>
      <c r="AD102" s="4"/>
      <c r="AE102" s="353"/>
    </row>
    <row r="103" spans="1:31">
      <c r="A103" s="5"/>
      <c r="B103" s="177">
        <v>1958</v>
      </c>
      <c r="C103" s="5">
        <v>10.905550282736</v>
      </c>
      <c r="D103" s="5">
        <v>11.348622678182799</v>
      </c>
      <c r="E103" s="5">
        <v>0.443072395446795</v>
      </c>
      <c r="F103" s="5">
        <v>-0.87874675354401</v>
      </c>
      <c r="G103" s="5">
        <v>1.3218191489908</v>
      </c>
      <c r="H103" s="235">
        <v>1091.97004476302</v>
      </c>
      <c r="I103" s="4">
        <v>3077</v>
      </c>
      <c r="J103" s="4"/>
      <c r="M103" s="356"/>
      <c r="N103" s="178"/>
      <c r="O103" s="178"/>
      <c r="Q103" s="5"/>
      <c r="R103" s="357"/>
      <c r="S103" s="357"/>
      <c r="T103" s="357"/>
      <c r="U103" s="357"/>
      <c r="V103" s="357"/>
      <c r="W103" s="351"/>
      <c r="X103" s="352"/>
      <c r="Y103" s="4"/>
      <c r="Z103" s="4"/>
      <c r="AA103" s="5"/>
      <c r="AB103" s="4"/>
      <c r="AC103" s="352"/>
      <c r="AD103" s="4"/>
      <c r="AE103" s="353"/>
    </row>
    <row r="104" spans="1:31" ht="16" customHeight="1">
      <c r="A104" s="5"/>
      <c r="B104" s="177">
        <v>1959</v>
      </c>
      <c r="C104" s="5">
        <v>10.708255528673901</v>
      </c>
      <c r="D104" s="5">
        <v>11.7880994835885</v>
      </c>
      <c r="E104" s="5">
        <v>1.07984395491457</v>
      </c>
      <c r="F104" s="5">
        <v>-0.154630940519947</v>
      </c>
      <c r="G104" s="5">
        <v>1.2344748954345199</v>
      </c>
      <c r="H104" s="235">
        <v>1214.97822590035</v>
      </c>
      <c r="I104" s="4">
        <v>3629</v>
      </c>
      <c r="J104" s="4"/>
      <c r="M104" s="356"/>
      <c r="N104" s="178"/>
      <c r="O104" s="178"/>
      <c r="Q104" s="5"/>
      <c r="R104" s="357"/>
      <c r="S104" s="357"/>
      <c r="T104" s="357"/>
      <c r="U104" s="357"/>
      <c r="V104" s="357"/>
      <c r="W104" s="351"/>
      <c r="X104" s="352"/>
      <c r="Y104" s="4"/>
      <c r="Z104" s="4"/>
      <c r="AA104" s="5"/>
      <c r="AB104" s="4"/>
      <c r="AC104" s="352"/>
      <c r="AD104" s="4"/>
      <c r="AE104" s="353"/>
    </row>
    <row r="105" spans="1:31">
      <c r="A105" s="5"/>
      <c r="B105" s="177">
        <v>1960</v>
      </c>
      <c r="C105" s="5">
        <v>13.3453118270827</v>
      </c>
      <c r="D105" s="5">
        <v>13.089176268639401</v>
      </c>
      <c r="E105" s="5">
        <v>-0.25613555844328401</v>
      </c>
      <c r="F105" s="5">
        <v>-1.65107719488252</v>
      </c>
      <c r="G105" s="5">
        <v>1.39494163643924</v>
      </c>
      <c r="H105" s="235">
        <v>1453.0465379468301</v>
      </c>
      <c r="I105" s="4">
        <v>4295</v>
      </c>
      <c r="J105" s="4"/>
      <c r="M105" s="356"/>
      <c r="N105" s="178"/>
      <c r="O105" s="178"/>
      <c r="Q105" s="5"/>
      <c r="R105" s="4"/>
      <c r="S105" s="4"/>
      <c r="U105" s="4"/>
      <c r="V105" s="4"/>
      <c r="W105" s="351"/>
      <c r="X105" s="352"/>
      <c r="Y105" s="4"/>
      <c r="Z105" s="4"/>
      <c r="AA105" s="5"/>
      <c r="AB105" s="4"/>
      <c r="AC105" s="352"/>
      <c r="AD105" s="4"/>
      <c r="AE105" s="353"/>
    </row>
    <row r="106" spans="1:31">
      <c r="A106" s="5"/>
      <c r="B106" s="177">
        <v>1961</v>
      </c>
      <c r="C106" s="5">
        <v>13.212529270303801</v>
      </c>
      <c r="D106" s="5">
        <v>13.218730551165301</v>
      </c>
      <c r="E106" s="5">
        <v>6.2012808614489304E-3</v>
      </c>
      <c r="F106" s="5">
        <v>-1.3491771960694501</v>
      </c>
      <c r="G106" s="5">
        <v>1.3553784769309001</v>
      </c>
      <c r="H106" s="235">
        <v>1591.6742510648401</v>
      </c>
      <c r="I106" s="4">
        <v>4971</v>
      </c>
      <c r="J106" s="4"/>
      <c r="M106" s="356"/>
      <c r="N106" s="178"/>
      <c r="O106" s="178"/>
      <c r="Q106" s="5"/>
      <c r="R106" s="4"/>
      <c r="S106" s="4"/>
      <c r="U106" s="4"/>
      <c r="V106" s="4"/>
      <c r="W106" s="351"/>
      <c r="X106" s="352"/>
      <c r="Y106" s="4"/>
      <c r="Z106" s="4"/>
      <c r="AA106" s="5"/>
      <c r="AB106" s="4"/>
      <c r="AC106" s="352"/>
      <c r="AD106" s="4"/>
      <c r="AE106" s="353"/>
    </row>
    <row r="107" spans="1:31">
      <c r="A107" s="5"/>
      <c r="B107" s="177">
        <v>1962</v>
      </c>
      <c r="C107" s="5">
        <v>13.5865218326612</v>
      </c>
      <c r="D107" s="5">
        <v>13.1100115573389</v>
      </c>
      <c r="E107" s="5">
        <v>-0.47651027532231799</v>
      </c>
      <c r="F107" s="5">
        <v>-1.81777247423932</v>
      </c>
      <c r="G107" s="5">
        <v>1.3412621989170099</v>
      </c>
      <c r="H107" s="235">
        <v>1688.7977584779601</v>
      </c>
      <c r="I107" s="4">
        <v>5561</v>
      </c>
      <c r="J107" s="4"/>
      <c r="M107" s="356"/>
      <c r="N107" s="178"/>
      <c r="O107" s="178"/>
      <c r="Q107" s="5"/>
      <c r="R107" s="4"/>
      <c r="S107" s="4"/>
      <c r="U107" s="4"/>
      <c r="V107" s="4"/>
      <c r="W107" s="351"/>
      <c r="X107" s="352"/>
      <c r="Y107" s="4"/>
      <c r="Z107" s="4"/>
      <c r="AA107" s="5"/>
      <c r="AB107" s="4"/>
      <c r="AC107" s="352"/>
      <c r="AD107" s="4"/>
      <c r="AE107" s="353"/>
    </row>
    <row r="108" spans="1:31">
      <c r="A108" s="5"/>
      <c r="B108" s="177">
        <v>1963</v>
      </c>
      <c r="C108" s="5">
        <v>14.6000190979214</v>
      </c>
      <c r="D108" s="5">
        <v>12.495886998501801</v>
      </c>
      <c r="E108" s="5">
        <v>-2.1041320994195898</v>
      </c>
      <c r="F108" s="5">
        <v>-3.3249619178819101</v>
      </c>
      <c r="G108" s="5">
        <v>1.2208298184623101</v>
      </c>
      <c r="H108" s="235">
        <v>1709.75963707862</v>
      </c>
      <c r="I108" s="4">
        <v>5921</v>
      </c>
      <c r="J108" s="4"/>
      <c r="M108" s="356"/>
      <c r="N108" s="178"/>
      <c r="O108" s="178"/>
      <c r="Q108" s="5"/>
      <c r="R108" s="4"/>
      <c r="S108" s="4"/>
      <c r="U108" s="4"/>
      <c r="V108" s="4"/>
      <c r="W108" s="351"/>
      <c r="X108" s="352"/>
      <c r="Y108" s="4"/>
      <c r="Z108" s="4"/>
      <c r="AA108" s="5"/>
      <c r="AB108" s="4"/>
      <c r="AC108" s="352"/>
      <c r="AD108" s="4"/>
      <c r="AE108" s="353"/>
    </row>
    <row r="109" spans="1:31">
      <c r="A109" s="5"/>
      <c r="B109" s="177">
        <v>1964</v>
      </c>
      <c r="C109" s="5">
        <v>12.819334999739899</v>
      </c>
      <c r="D109" s="5">
        <v>13.021650986309</v>
      </c>
      <c r="E109" s="5">
        <v>0.20231598656914701</v>
      </c>
      <c r="F109" s="5">
        <v>-0.96183868168643205</v>
      </c>
      <c r="G109" s="5">
        <v>1.1641546682555799</v>
      </c>
      <c r="H109" s="235">
        <v>1852.2440247453401</v>
      </c>
      <c r="I109" s="4">
        <v>6582</v>
      </c>
      <c r="J109" s="4"/>
      <c r="M109" s="356"/>
      <c r="N109" s="178"/>
      <c r="O109" s="178"/>
      <c r="Q109" s="5"/>
      <c r="R109" s="4"/>
      <c r="S109" s="4"/>
      <c r="U109" s="4"/>
      <c r="V109" s="4"/>
      <c r="W109" s="351"/>
      <c r="X109" s="352"/>
      <c r="Y109" s="4"/>
      <c r="Z109" s="4"/>
      <c r="AA109" s="5"/>
      <c r="AB109" s="4"/>
      <c r="AC109" s="352"/>
      <c r="AD109" s="4"/>
      <c r="AE109" s="353"/>
    </row>
    <row r="110" spans="1:31">
      <c r="A110" s="5"/>
      <c r="B110" s="177">
        <v>1965</v>
      </c>
      <c r="C110" s="5">
        <v>12.1161226916104</v>
      </c>
      <c r="D110" s="5">
        <v>14.429644951959901</v>
      </c>
      <c r="E110" s="5">
        <v>2.3135222603494499</v>
      </c>
      <c r="F110" s="5">
        <v>0.87957564160065504</v>
      </c>
      <c r="G110" s="5">
        <v>1.4339466187487899</v>
      </c>
      <c r="H110" s="235">
        <v>2147.0247437174799</v>
      </c>
      <c r="I110" s="4">
        <v>7869</v>
      </c>
      <c r="J110" s="4"/>
      <c r="M110" s="356"/>
      <c r="N110" s="178"/>
      <c r="O110" s="178"/>
      <c r="Q110" s="5"/>
      <c r="R110" s="4"/>
      <c r="S110" s="4"/>
      <c r="U110" s="4"/>
      <c r="V110" s="4"/>
      <c r="W110" s="351"/>
      <c r="X110" s="352"/>
      <c r="Y110" s="4"/>
      <c r="Z110" s="4"/>
      <c r="AA110" s="5"/>
      <c r="AB110" s="4"/>
      <c r="AC110" s="352"/>
      <c r="AD110" s="4"/>
      <c r="AE110" s="353"/>
    </row>
    <row r="111" spans="1:31">
      <c r="A111" s="5"/>
      <c r="B111" s="177">
        <v>1966</v>
      </c>
      <c r="C111" s="5">
        <v>12.8231062689855</v>
      </c>
      <c r="D111" s="5">
        <v>14.7353720819514</v>
      </c>
      <c r="E111" s="5">
        <v>1.9122658129658401</v>
      </c>
      <c r="F111" s="5">
        <v>0.51587351734892195</v>
      </c>
      <c r="G111" s="5">
        <v>1.3963922956169199</v>
      </c>
      <c r="H111" s="235">
        <v>2339.0407626384199</v>
      </c>
      <c r="I111" s="4">
        <v>8869</v>
      </c>
      <c r="J111" s="4"/>
      <c r="M111" s="356"/>
      <c r="N111" s="178"/>
      <c r="O111" s="178"/>
      <c r="Q111" s="5"/>
      <c r="R111" s="4"/>
      <c r="S111" s="4"/>
      <c r="U111" s="4"/>
      <c r="V111" s="4"/>
      <c r="W111" s="351"/>
      <c r="X111" s="352"/>
      <c r="Y111" s="4"/>
      <c r="Z111" s="4"/>
      <c r="AA111" s="5"/>
      <c r="AB111" s="4"/>
      <c r="AC111" s="352"/>
      <c r="AD111" s="4"/>
      <c r="AE111" s="353"/>
    </row>
    <row r="112" spans="1:31">
      <c r="A112" s="5"/>
      <c r="B112" s="177">
        <v>1967</v>
      </c>
      <c r="C112" s="5">
        <v>13.0827015209499</v>
      </c>
      <c r="D112" s="5">
        <v>14.235025341986301</v>
      </c>
      <c r="E112" s="5">
        <v>1.1523238210364499</v>
      </c>
      <c r="F112" s="5">
        <v>-0.119759830710031</v>
      </c>
      <c r="G112" s="5">
        <v>1.27208365174648</v>
      </c>
      <c r="H112" s="235">
        <v>2433.9326459651102</v>
      </c>
      <c r="I112" s="4">
        <v>9426</v>
      </c>
      <c r="J112" s="4"/>
      <c r="M112" s="356"/>
      <c r="N112" s="178"/>
      <c r="O112" s="178"/>
      <c r="Q112" s="5"/>
      <c r="R112" s="4"/>
      <c r="S112" s="4"/>
      <c r="U112" s="4"/>
      <c r="V112" s="4"/>
      <c r="W112" s="351"/>
      <c r="X112" s="352"/>
      <c r="Y112" s="4"/>
      <c r="Z112" s="4"/>
      <c r="AA112" s="5"/>
      <c r="AB112" s="4"/>
      <c r="AC112" s="352"/>
      <c r="AD112" s="4"/>
      <c r="AE112" s="353"/>
    </row>
    <row r="113" spans="1:31">
      <c r="A113" s="5"/>
      <c r="B113" s="177">
        <v>1968</v>
      </c>
      <c r="C113" s="5">
        <v>12.799831784298201</v>
      </c>
      <c r="D113" s="5">
        <v>14.9294853773958</v>
      </c>
      <c r="E113" s="5">
        <v>2.1296535930975602</v>
      </c>
      <c r="F113" s="5">
        <v>1.1425871014245099</v>
      </c>
      <c r="G113" s="5">
        <v>0.98706649167305305</v>
      </c>
      <c r="H113" s="235">
        <v>2739.5209391520398</v>
      </c>
      <c r="I113" s="4">
        <v>10828</v>
      </c>
      <c r="J113" s="4"/>
      <c r="M113" s="356"/>
      <c r="N113" s="178"/>
      <c r="O113" s="178"/>
      <c r="Q113" s="5"/>
      <c r="R113" s="4"/>
      <c r="S113" s="4"/>
      <c r="U113" s="4"/>
      <c r="V113" s="4"/>
      <c r="W113" s="351"/>
      <c r="X113" s="352"/>
      <c r="Y113" s="4"/>
      <c r="Z113" s="4"/>
      <c r="AA113" s="5"/>
      <c r="AB113" s="4"/>
      <c r="AC113" s="352"/>
      <c r="AD113" s="4"/>
      <c r="AE113" s="353"/>
    </row>
    <row r="114" spans="1:31">
      <c r="A114" s="5"/>
      <c r="B114" s="177">
        <v>1969</v>
      </c>
      <c r="C114" s="5">
        <v>13.986953307924001</v>
      </c>
      <c r="D114" s="5">
        <v>15.5447215237928</v>
      </c>
      <c r="E114" s="5">
        <v>1.55776821586883</v>
      </c>
      <c r="F114" s="5">
        <v>0.68110305894994105</v>
      </c>
      <c r="G114" s="5">
        <v>0.87666515691889002</v>
      </c>
      <c r="H114" s="235">
        <v>3040.5124013753002</v>
      </c>
      <c r="I114" s="4">
        <v>12252</v>
      </c>
      <c r="J114" s="4"/>
      <c r="M114" s="356"/>
      <c r="N114" s="178"/>
      <c r="O114" s="178"/>
      <c r="Q114" s="5"/>
      <c r="R114" s="4"/>
      <c r="S114" s="4"/>
      <c r="U114" s="4"/>
      <c r="V114" s="4"/>
      <c r="W114" s="351"/>
      <c r="X114" s="352"/>
      <c r="Y114" s="4"/>
      <c r="Z114" s="4"/>
      <c r="AA114" s="5"/>
      <c r="AB114" s="4"/>
      <c r="AC114" s="352"/>
      <c r="AD114" s="4"/>
      <c r="AE114" s="353"/>
    </row>
    <row r="115" spans="1:31">
      <c r="A115" s="5"/>
      <c r="B115" s="177">
        <v>1970</v>
      </c>
      <c r="C115" s="5">
        <v>15.078747857390001</v>
      </c>
      <c r="D115" s="5">
        <v>15.3233266679153</v>
      </c>
      <c r="E115" s="5">
        <v>0.24457881052524</v>
      </c>
      <c r="F115" s="5">
        <v>-0.35823782545243299</v>
      </c>
      <c r="G115" s="5">
        <v>0.60281663597767299</v>
      </c>
      <c r="H115" s="235">
        <v>3178.1079732143899</v>
      </c>
      <c r="I115" s="4">
        <v>12997</v>
      </c>
      <c r="J115" s="4"/>
      <c r="K115" s="5">
        <f t="shared" ref="K115:K137" si="0">SUM(L115:M115)-E115</f>
        <v>1.1464736590002023E-2</v>
      </c>
      <c r="L115" s="279">
        <v>-0.29375538738803297</v>
      </c>
      <c r="M115" s="279">
        <v>0.54979893450327499</v>
      </c>
      <c r="N115" s="178"/>
      <c r="O115" s="178"/>
      <c r="Q115" s="5"/>
      <c r="R115" s="4"/>
      <c r="S115" s="4"/>
      <c r="U115" s="4"/>
      <c r="V115" s="4"/>
      <c r="W115" s="351"/>
      <c r="X115" s="352"/>
      <c r="Y115" s="4"/>
      <c r="Z115" s="4"/>
      <c r="AA115" s="5"/>
      <c r="AB115" s="4"/>
      <c r="AC115" s="352"/>
      <c r="AD115" s="4"/>
      <c r="AE115" s="353"/>
    </row>
    <row r="116" spans="1:31">
      <c r="A116" s="5"/>
      <c r="B116" s="177">
        <v>1971</v>
      </c>
      <c r="C116" s="5">
        <v>14.942286302369199</v>
      </c>
      <c r="D116" s="5">
        <v>15.731308069896199</v>
      </c>
      <c r="E116" s="5">
        <v>0.78902176752696995</v>
      </c>
      <c r="F116" s="5">
        <v>0.11330875841089</v>
      </c>
      <c r="G116" s="5">
        <v>0.67571300911608101</v>
      </c>
      <c r="H116" s="235">
        <v>3315.4122699846698</v>
      </c>
      <c r="I116" s="4">
        <v>13906</v>
      </c>
      <c r="J116" s="4"/>
      <c r="K116" s="5">
        <f t="shared" si="0"/>
        <v>2.529055064803698E-2</v>
      </c>
      <c r="L116" s="279">
        <v>0.19149590890075899</v>
      </c>
      <c r="M116" s="279">
        <v>0.62281640927424797</v>
      </c>
      <c r="N116" s="178"/>
      <c r="O116" s="178"/>
      <c r="Q116" s="5"/>
      <c r="R116" s="4"/>
      <c r="S116" s="4"/>
      <c r="U116" s="4"/>
      <c r="V116" s="4"/>
      <c r="W116" s="351"/>
      <c r="X116" s="352"/>
      <c r="Y116" s="4"/>
      <c r="Z116" s="4"/>
      <c r="AA116" s="5"/>
      <c r="AB116" s="4"/>
      <c r="AC116" s="352"/>
      <c r="AD116" s="4"/>
      <c r="AE116" s="353"/>
    </row>
    <row r="117" spans="1:31">
      <c r="A117" s="5"/>
      <c r="B117" s="177">
        <v>1972</v>
      </c>
      <c r="C117" s="5">
        <v>15.620762129931901</v>
      </c>
      <c r="D117" s="5">
        <v>16.454533352882699</v>
      </c>
      <c r="E117" s="5">
        <v>0.83377122295086303</v>
      </c>
      <c r="F117" s="5">
        <v>4.5245786574514703E-2</v>
      </c>
      <c r="G117" s="5">
        <v>0.78852543637634798</v>
      </c>
      <c r="H117" s="235">
        <v>3586.6236191857502</v>
      </c>
      <c r="I117" s="4">
        <v>14998</v>
      </c>
      <c r="J117" s="4"/>
      <c r="K117" s="5">
        <f t="shared" si="0"/>
        <v>2.3309172005513967E-2</v>
      </c>
      <c r="L117" s="279">
        <v>0.12098284014053499</v>
      </c>
      <c r="M117" s="279">
        <v>0.73609755481584205</v>
      </c>
      <c r="N117" s="178"/>
      <c r="O117" s="178"/>
      <c r="Q117" s="5"/>
      <c r="R117" s="4"/>
      <c r="S117" s="4"/>
      <c r="U117" s="4"/>
      <c r="V117" s="4"/>
      <c r="W117" s="351"/>
      <c r="X117" s="352"/>
      <c r="Y117" s="4"/>
      <c r="Z117" s="4"/>
      <c r="AA117" s="5"/>
      <c r="AB117" s="4"/>
      <c r="AC117" s="352"/>
      <c r="AD117" s="4"/>
      <c r="AE117" s="353"/>
    </row>
    <row r="118" spans="1:31">
      <c r="A118" s="5"/>
      <c r="B118" s="177">
        <v>1973</v>
      </c>
      <c r="C118" s="5">
        <v>18.110894615002099</v>
      </c>
      <c r="D118" s="5">
        <v>16.269988527568099</v>
      </c>
      <c r="E118" s="5">
        <v>-1.84090608743399</v>
      </c>
      <c r="F118" s="5">
        <v>-2.3863337437546401</v>
      </c>
      <c r="G118" s="5">
        <v>0.54542765632065204</v>
      </c>
      <c r="H118" s="235">
        <v>3784.7042531810798</v>
      </c>
      <c r="I118" s="4">
        <v>15807</v>
      </c>
      <c r="J118" s="4"/>
      <c r="K118" s="5">
        <f t="shared" si="0"/>
        <v>-6.928192531668409E-2</v>
      </c>
      <c r="L118" s="279">
        <v>-2.4004532343265801</v>
      </c>
      <c r="M118" s="279">
        <v>0.49026522157590602</v>
      </c>
      <c r="N118" s="178"/>
      <c r="O118" s="178"/>
      <c r="Q118" s="5"/>
      <c r="R118" s="4"/>
      <c r="S118" s="4"/>
      <c r="U118" s="4"/>
      <c r="V118" s="4"/>
      <c r="W118" s="351"/>
      <c r="X118" s="352"/>
      <c r="Y118" s="4"/>
      <c r="Z118" s="4"/>
      <c r="AA118" s="5"/>
      <c r="AB118" s="4"/>
      <c r="AC118" s="352"/>
      <c r="AD118" s="4"/>
      <c r="AE118" s="353"/>
    </row>
    <row r="119" spans="1:31">
      <c r="A119" s="5"/>
      <c r="B119" s="177">
        <v>1974</v>
      </c>
      <c r="C119" s="5">
        <v>22.5294500149325</v>
      </c>
      <c r="D119" s="5">
        <v>18.771091784506599</v>
      </c>
      <c r="E119" s="5">
        <v>-3.7583582304258498</v>
      </c>
      <c r="F119" s="5">
        <v>-4.1784747952317201</v>
      </c>
      <c r="G119" s="5">
        <v>0.42011656480588</v>
      </c>
      <c r="H119" s="235">
        <v>4586.9999857931798</v>
      </c>
      <c r="I119" s="4">
        <v>16840</v>
      </c>
      <c r="J119" s="4"/>
      <c r="K119" s="5">
        <f t="shared" si="0"/>
        <v>-0.12793150642472773</v>
      </c>
      <c r="L119" s="279">
        <v>-4.2468940713973904</v>
      </c>
      <c r="M119" s="279">
        <v>0.36060433454681301</v>
      </c>
      <c r="N119" s="178"/>
      <c r="O119" s="178"/>
      <c r="Q119" s="5"/>
      <c r="R119" s="4"/>
      <c r="S119" s="4"/>
      <c r="U119" s="4"/>
      <c r="V119" s="4"/>
      <c r="W119" s="351"/>
      <c r="X119" s="352"/>
      <c r="Y119" s="4"/>
      <c r="Z119" s="4"/>
      <c r="AA119" s="217"/>
      <c r="AB119" s="4"/>
      <c r="AC119" s="352"/>
      <c r="AD119" s="4"/>
      <c r="AE119" s="353"/>
    </row>
    <row r="120" spans="1:31">
      <c r="A120" s="5"/>
      <c r="B120" s="177">
        <v>1975</v>
      </c>
      <c r="C120" s="5">
        <v>18.865058766577899</v>
      </c>
      <c r="D120" s="5">
        <v>18.973451433330801</v>
      </c>
      <c r="E120" s="5">
        <v>0.108392666752927</v>
      </c>
      <c r="F120" s="5">
        <v>-0.425498172888849</v>
      </c>
      <c r="G120" s="5">
        <v>0.53389083964177597</v>
      </c>
      <c r="H120" s="235">
        <v>4524.6117905757001</v>
      </c>
      <c r="I120" s="4">
        <v>17027</v>
      </c>
      <c r="J120" s="4"/>
      <c r="K120" s="5">
        <f t="shared" si="0"/>
        <v>-1.8903588911977992E-2</v>
      </c>
      <c r="L120" s="279">
        <v>-0.38188314939680001</v>
      </c>
      <c r="M120" s="279">
        <v>0.47137222723774902</v>
      </c>
      <c r="N120" s="178"/>
      <c r="O120" s="178"/>
      <c r="Q120" s="5"/>
      <c r="R120" s="4"/>
      <c r="S120" s="4"/>
      <c r="U120" s="4"/>
      <c r="V120" s="4"/>
      <c r="W120" s="351"/>
      <c r="X120" s="352"/>
      <c r="Y120" s="4"/>
      <c r="Z120" s="4"/>
      <c r="AA120" s="217"/>
      <c r="AB120" s="4"/>
      <c r="AC120" s="352"/>
      <c r="AD120" s="4"/>
      <c r="AE120" s="353"/>
    </row>
    <row r="121" spans="1:31">
      <c r="A121" s="5"/>
      <c r="B121" s="177">
        <v>1976</v>
      </c>
      <c r="C121" s="5">
        <v>21.413631066803799</v>
      </c>
      <c r="D121" s="5">
        <v>20.343910965078599</v>
      </c>
      <c r="E121" s="5">
        <v>-1.06972010172528</v>
      </c>
      <c r="F121" s="5">
        <v>-1.8513237247604899</v>
      </c>
      <c r="G121" s="5">
        <v>0.78160362303521203</v>
      </c>
      <c r="H121" s="235">
        <v>5174.0252795821398</v>
      </c>
      <c r="I121" s="4">
        <v>18955</v>
      </c>
      <c r="J121" s="4"/>
      <c r="K121" s="5">
        <f t="shared" si="0"/>
        <v>-5.3848126917050987E-2</v>
      </c>
      <c r="L121" s="279">
        <v>-1.8426390026242701</v>
      </c>
      <c r="M121" s="279">
        <v>0.71907077398193897</v>
      </c>
      <c r="N121" s="178"/>
      <c r="O121" s="178"/>
      <c r="Q121" s="5"/>
      <c r="R121" s="4"/>
      <c r="S121" s="4"/>
      <c r="U121" s="4"/>
      <c r="V121" s="4"/>
      <c r="W121" s="351"/>
      <c r="X121" s="352"/>
      <c r="Y121" s="4"/>
      <c r="Z121" s="4"/>
      <c r="AA121" s="217"/>
      <c r="AB121" s="4"/>
      <c r="AC121" s="352"/>
      <c r="AD121" s="4"/>
      <c r="AE121" s="353"/>
    </row>
    <row r="122" spans="1:31">
      <c r="A122" s="5"/>
      <c r="B122" s="177">
        <v>1977</v>
      </c>
      <c r="C122" s="5">
        <v>20.687964836117501</v>
      </c>
      <c r="D122" s="5">
        <v>21.696658895526799</v>
      </c>
      <c r="E122" s="5">
        <v>1.0086940594092999</v>
      </c>
      <c r="F122" s="5">
        <v>-2.8988639549402E-2</v>
      </c>
      <c r="G122" s="5">
        <v>1.0376826989587</v>
      </c>
      <c r="H122" s="235">
        <v>5638.85366937661</v>
      </c>
      <c r="I122" s="4">
        <v>20853</v>
      </c>
      <c r="J122" s="4"/>
      <c r="K122" s="5">
        <f t="shared" si="0"/>
        <v>6.0685020920194788E-3</v>
      </c>
      <c r="L122" s="279">
        <v>4.4915864881298499E-2</v>
      </c>
      <c r="M122" s="279">
        <v>0.96984669662002099</v>
      </c>
      <c r="N122" s="178"/>
      <c r="O122" s="178"/>
      <c r="Q122" s="5"/>
      <c r="R122" s="4"/>
      <c r="S122" s="4"/>
      <c r="U122" s="4"/>
      <c r="V122" s="4"/>
      <c r="W122" s="351"/>
      <c r="X122" s="352"/>
      <c r="Y122" s="4"/>
      <c r="Z122" s="4"/>
      <c r="AA122" s="217"/>
      <c r="AB122" s="4"/>
      <c r="AC122" s="352"/>
      <c r="AD122" s="4"/>
      <c r="AE122" s="353"/>
    </row>
    <row r="123" spans="1:31">
      <c r="A123" s="5"/>
      <c r="B123" s="177">
        <v>1978</v>
      </c>
      <c r="C123" s="5">
        <v>19.822451243195399</v>
      </c>
      <c r="D123" s="5">
        <v>21.9807463061845</v>
      </c>
      <c r="E123" s="5">
        <v>2.1582950629891302</v>
      </c>
      <c r="F123" s="5">
        <v>0.92868745963098898</v>
      </c>
      <c r="G123" s="5">
        <v>1.22960760335814</v>
      </c>
      <c r="H123" s="235">
        <v>5878.2828187831701</v>
      </c>
      <c r="I123" s="4">
        <v>22986</v>
      </c>
      <c r="J123" s="4"/>
      <c r="K123" s="5">
        <f t="shared" si="0"/>
        <v>4.3094185339279889E-2</v>
      </c>
      <c r="L123" s="279">
        <v>1.03872441571575</v>
      </c>
      <c r="M123" s="279">
        <v>1.1626648326126601</v>
      </c>
      <c r="N123" s="178"/>
      <c r="O123" s="178"/>
      <c r="Q123" s="5"/>
      <c r="R123" s="4"/>
      <c r="S123" s="4"/>
      <c r="U123" s="4"/>
      <c r="V123" s="4"/>
      <c r="W123" s="351"/>
      <c r="X123" s="352"/>
      <c r="Y123" s="4"/>
      <c r="Z123" s="4"/>
      <c r="AA123" s="217"/>
      <c r="AB123" s="4"/>
      <c r="AC123" s="352"/>
      <c r="AD123" s="4"/>
      <c r="AE123" s="353"/>
    </row>
    <row r="124" spans="1:31">
      <c r="A124" s="5"/>
      <c r="B124" s="177">
        <v>1979</v>
      </c>
      <c r="C124" s="5">
        <v>21.568767338820301</v>
      </c>
      <c r="D124" s="5">
        <v>22.688137829753099</v>
      </c>
      <c r="E124" s="5">
        <v>1.1193704909328199</v>
      </c>
      <c r="F124" s="5">
        <v>-0.22260396926001599</v>
      </c>
      <c r="G124" s="5">
        <v>1.3419744601928301</v>
      </c>
      <c r="H124" s="235">
        <v>6404.7084744987396</v>
      </c>
      <c r="I124" s="4">
        <v>24638</v>
      </c>
      <c r="J124" s="4"/>
      <c r="K124" s="5">
        <f t="shared" si="0"/>
        <v>1.1383724815887231E-2</v>
      </c>
      <c r="L124" s="279">
        <v>-0.14358686167163301</v>
      </c>
      <c r="M124" s="279">
        <v>1.2743410774203401</v>
      </c>
      <c r="N124" s="178"/>
      <c r="O124" s="178"/>
      <c r="Q124" s="5"/>
      <c r="R124" s="4"/>
      <c r="S124" s="4"/>
      <c r="U124" s="4"/>
      <c r="V124" s="4"/>
      <c r="W124" s="351"/>
      <c r="X124" s="352"/>
      <c r="Y124" s="4"/>
      <c r="Z124" s="4"/>
      <c r="AA124" s="217"/>
      <c r="AB124" s="4"/>
      <c r="AC124" s="352"/>
      <c r="AD124" s="4"/>
      <c r="AE124" s="353"/>
    </row>
    <row r="125" spans="1:31">
      <c r="A125" s="5"/>
      <c r="B125" s="177">
        <v>1980</v>
      </c>
      <c r="C125" s="5">
        <v>23.0565949172661</v>
      </c>
      <c r="D125" s="5">
        <v>20.470001788221701</v>
      </c>
      <c r="E125" s="5">
        <v>-2.5865931290443598</v>
      </c>
      <c r="F125" s="5">
        <v>-3.54681942941383</v>
      </c>
      <c r="G125" s="5">
        <v>0.96022630036947099</v>
      </c>
      <c r="H125" s="235">
        <v>5957.6315934177701</v>
      </c>
      <c r="I125" s="4">
        <v>22451</v>
      </c>
      <c r="J125" s="4"/>
      <c r="K125" s="5">
        <f t="shared" si="0"/>
        <v>-9.5934006897006263E-2</v>
      </c>
      <c r="L125" s="279">
        <v>-3.5777845517414399</v>
      </c>
      <c r="M125" s="279">
        <v>0.89525741580007401</v>
      </c>
      <c r="N125" s="178"/>
      <c r="O125" s="178"/>
      <c r="R125" s="4"/>
      <c r="S125" s="4"/>
      <c r="U125" s="4"/>
      <c r="V125" s="4"/>
      <c r="W125" s="351"/>
      <c r="X125" s="352"/>
      <c r="Y125" s="4"/>
      <c r="Z125" s="4"/>
      <c r="AA125" s="217"/>
      <c r="AB125" s="4"/>
      <c r="AC125" s="352"/>
      <c r="AD125" s="4"/>
      <c r="AE125" s="353"/>
    </row>
    <row r="126" spans="1:31">
      <c r="A126" s="5"/>
      <c r="B126" s="177">
        <v>1981</v>
      </c>
      <c r="C126" s="5">
        <v>23.875769720532901</v>
      </c>
      <c r="D126" s="5">
        <v>21.955629473950601</v>
      </c>
      <c r="E126" s="5">
        <v>-1.9201402465823101</v>
      </c>
      <c r="F126" s="5">
        <v>-2.7315919724028701</v>
      </c>
      <c r="G126" s="5">
        <v>0.81145172582055902</v>
      </c>
      <c r="H126" s="235">
        <v>6425.5874971429203</v>
      </c>
      <c r="I126" s="4">
        <v>23850</v>
      </c>
      <c r="J126" s="4"/>
      <c r="K126" s="5">
        <f t="shared" si="0"/>
        <v>-8.4847325663043982E-2</v>
      </c>
      <c r="L126" s="279">
        <v>-2.7484846424151099</v>
      </c>
      <c r="M126" s="279">
        <v>0.74349707016975597</v>
      </c>
      <c r="N126" s="178"/>
      <c r="O126" s="178"/>
      <c r="R126" s="4"/>
      <c r="S126" s="4"/>
      <c r="U126" s="4"/>
      <c r="V126" s="4"/>
      <c r="W126" s="351"/>
      <c r="X126" s="352"/>
      <c r="Y126" s="4"/>
      <c r="Z126" s="4"/>
      <c r="AA126" s="217"/>
      <c r="AB126" s="4"/>
      <c r="AC126" s="352"/>
      <c r="AD126" s="4"/>
      <c r="AE126" s="353"/>
    </row>
    <row r="127" spans="1:31">
      <c r="A127" s="5"/>
      <c r="B127" s="177">
        <v>1982</v>
      </c>
      <c r="C127" s="5">
        <v>22.623407755664001</v>
      </c>
      <c r="D127" s="5">
        <v>21.394387407330001</v>
      </c>
      <c r="E127" s="5">
        <v>-1.2290203483340001</v>
      </c>
      <c r="F127" s="5">
        <v>-2.07478380577479</v>
      </c>
      <c r="G127" s="5">
        <v>0.84576345744078996</v>
      </c>
      <c r="H127" s="235">
        <v>6271.0841307323999</v>
      </c>
      <c r="I127" s="4">
        <v>23406</v>
      </c>
      <c r="J127" s="4"/>
      <c r="K127" s="5">
        <f t="shared" si="0"/>
        <v>-6.5631306442817117E-2</v>
      </c>
      <c r="L127" s="279">
        <v>-2.0714843791886701</v>
      </c>
      <c r="M127" s="279">
        <v>0.77683272441185303</v>
      </c>
      <c r="N127" s="178"/>
      <c r="O127" s="178"/>
      <c r="R127" s="4"/>
      <c r="S127" s="4"/>
      <c r="U127" s="4"/>
      <c r="V127" s="4"/>
      <c r="W127" s="351"/>
      <c r="X127" s="352"/>
      <c r="Y127" s="4"/>
      <c r="Z127" s="4"/>
      <c r="AA127" s="217"/>
      <c r="AB127" s="4"/>
      <c r="AC127" s="352"/>
      <c r="AD127" s="4"/>
      <c r="AE127" s="353"/>
    </row>
    <row r="128" spans="1:31" ht="16" customHeight="1">
      <c r="A128" s="5"/>
      <c r="B128" s="177">
        <v>1983</v>
      </c>
      <c r="C128" s="5">
        <v>20.048493046120601</v>
      </c>
      <c r="D128" s="5">
        <v>20.578768573721501</v>
      </c>
      <c r="E128" s="5">
        <v>0.53027552760095398</v>
      </c>
      <c r="F128" s="5">
        <v>-0.57043627139037101</v>
      </c>
      <c r="G128" s="5">
        <v>1.10071179899132</v>
      </c>
      <c r="H128" s="235">
        <v>6087.8112217912103</v>
      </c>
      <c r="I128" s="4">
        <v>24157</v>
      </c>
      <c r="J128" s="4"/>
      <c r="K128" s="5">
        <f t="shared" si="0"/>
        <v>-9.8666918296270723E-3</v>
      </c>
      <c r="L128" s="279">
        <v>-0.51554073590156302</v>
      </c>
      <c r="M128" s="279">
        <v>1.0359495716728899</v>
      </c>
      <c r="N128" s="178"/>
      <c r="O128" s="178"/>
      <c r="R128" s="4"/>
      <c r="S128" s="4"/>
      <c r="U128" s="4"/>
      <c r="V128" s="4"/>
      <c r="W128" s="351"/>
      <c r="X128" s="352"/>
      <c r="Y128" s="4"/>
      <c r="Z128" s="4"/>
      <c r="AA128" s="217"/>
      <c r="AB128" s="4"/>
      <c r="AC128" s="352"/>
      <c r="AD128" s="4"/>
      <c r="AE128" s="353"/>
    </row>
    <row r="129" spans="1:31">
      <c r="A129" s="5"/>
      <c r="B129" s="177">
        <v>1984</v>
      </c>
      <c r="C129" s="5">
        <v>21.617587225455701</v>
      </c>
      <c r="D129" s="5">
        <v>21.246662688215299</v>
      </c>
      <c r="E129" s="5">
        <v>-0.37092453724040603</v>
      </c>
      <c r="F129" s="5">
        <v>-1.34048723813707</v>
      </c>
      <c r="G129" s="5">
        <v>0.96956270089666596</v>
      </c>
      <c r="H129" s="235">
        <v>6474.7539923904797</v>
      </c>
      <c r="I129" s="4">
        <v>25871</v>
      </c>
      <c r="J129" s="4"/>
      <c r="K129" s="5">
        <f t="shared" si="0"/>
        <v>-4.7432689424869945E-2</v>
      </c>
      <c r="L129" s="279">
        <v>-1.31901639096464</v>
      </c>
      <c r="M129" s="279">
        <v>0.90065916429936399</v>
      </c>
      <c r="N129" s="178"/>
      <c r="O129" s="178"/>
      <c r="R129" s="4"/>
      <c r="S129" s="4"/>
      <c r="U129" s="4"/>
      <c r="V129" s="4"/>
      <c r="W129" s="351"/>
      <c r="X129" s="352"/>
      <c r="Y129" s="4"/>
      <c r="Z129" s="4"/>
      <c r="AA129" s="217"/>
      <c r="AB129" s="4"/>
      <c r="AC129" s="352"/>
      <c r="AD129" s="4"/>
      <c r="AE129" s="353"/>
    </row>
    <row r="130" spans="1:31">
      <c r="A130" s="5"/>
      <c r="B130" s="177">
        <v>1985</v>
      </c>
      <c r="C130" s="5">
        <v>21.691348638577701</v>
      </c>
      <c r="D130" s="5">
        <v>21.3404309964566</v>
      </c>
      <c r="E130" s="5">
        <v>-0.350917642121093</v>
      </c>
      <c r="F130" s="5">
        <v>-1.3829091358641601</v>
      </c>
      <c r="G130" s="5">
        <v>1.0319914937430701</v>
      </c>
      <c r="H130" s="235">
        <v>6673.7821153937903</v>
      </c>
      <c r="I130" s="4">
        <v>26644</v>
      </c>
      <c r="J130" s="4"/>
      <c r="K130" s="5">
        <f t="shared" si="0"/>
        <v>-5.2248862856391964E-2</v>
      </c>
      <c r="L130" s="279">
        <v>-1.36411417216404</v>
      </c>
      <c r="M130" s="279">
        <v>0.960947667186555</v>
      </c>
      <c r="N130" s="178"/>
      <c r="O130" s="178"/>
      <c r="R130" s="4"/>
      <c r="S130" s="4"/>
      <c r="U130" s="4"/>
      <c r="V130" s="4"/>
      <c r="W130" s="351"/>
      <c r="X130" s="352"/>
      <c r="Y130" s="4"/>
      <c r="Z130" s="4"/>
      <c r="AA130" s="217"/>
      <c r="AB130" s="4"/>
      <c r="AC130" s="352"/>
      <c r="AD130" s="4"/>
      <c r="AE130" s="353"/>
    </row>
    <row r="131" spans="1:31">
      <c r="A131" s="5"/>
      <c r="B131" s="177">
        <v>1986</v>
      </c>
      <c r="C131" s="5">
        <v>17.578041160550502</v>
      </c>
      <c r="D131" s="5">
        <v>18.872524196956999</v>
      </c>
      <c r="E131" s="5">
        <v>1.2944830364064901</v>
      </c>
      <c r="F131" s="5">
        <v>0.609567971910289</v>
      </c>
      <c r="G131" s="5">
        <v>0.68491506449620199</v>
      </c>
      <c r="H131" s="235">
        <v>6061.9316258159397</v>
      </c>
      <c r="I131" s="4">
        <v>26939</v>
      </c>
      <c r="J131" s="4"/>
      <c r="K131" s="5">
        <f t="shared" si="0"/>
        <v>2.3810755788298055E-2</v>
      </c>
      <c r="L131" s="279">
        <v>0.69486037865904704</v>
      </c>
      <c r="M131" s="279">
        <v>0.623433413535741</v>
      </c>
      <c r="N131" s="178"/>
      <c r="O131" s="178"/>
      <c r="R131" s="4"/>
      <c r="S131" s="4"/>
      <c r="U131" s="4"/>
      <c r="V131" s="4"/>
      <c r="W131" s="351"/>
      <c r="X131" s="352"/>
      <c r="Y131" s="4"/>
      <c r="Z131" s="4"/>
      <c r="AA131" s="217"/>
      <c r="AB131" s="4"/>
      <c r="AC131" s="352"/>
      <c r="AD131" s="4"/>
      <c r="AE131" s="353"/>
    </row>
    <row r="132" spans="1:31">
      <c r="A132" s="5"/>
      <c r="B132" s="177">
        <v>1987</v>
      </c>
      <c r="C132" s="5">
        <v>17.6773347454556</v>
      </c>
      <c r="D132" s="5">
        <v>18.122158561794802</v>
      </c>
      <c r="E132" s="5">
        <v>0.44482381633923401</v>
      </c>
      <c r="F132" s="5">
        <v>-0.109511044396452</v>
      </c>
      <c r="G132" s="5">
        <v>0.55433486073568605</v>
      </c>
      <c r="H132" s="235">
        <v>5999.43757504511</v>
      </c>
      <c r="I132" s="4">
        <v>27889</v>
      </c>
      <c r="J132" s="4"/>
      <c r="K132" s="5">
        <f t="shared" si="0"/>
        <v>-8.1392708911059986E-4</v>
      </c>
      <c r="L132" s="279">
        <v>-4.9860426604560602E-2</v>
      </c>
      <c r="M132" s="279">
        <v>0.49387031585468399</v>
      </c>
      <c r="N132" s="178"/>
      <c r="O132" s="178"/>
      <c r="R132" s="4"/>
      <c r="S132" s="4"/>
      <c r="U132" s="4"/>
      <c r="V132" s="4"/>
      <c r="W132" s="351"/>
      <c r="X132" s="352"/>
      <c r="Y132" s="4"/>
      <c r="Z132" s="4"/>
      <c r="AA132" s="217"/>
      <c r="AB132" s="4"/>
      <c r="AC132" s="352"/>
      <c r="AD132" s="4"/>
      <c r="AE132" s="353"/>
    </row>
    <row r="133" spans="1:31">
      <c r="A133" s="5"/>
      <c r="B133" s="177">
        <v>1988</v>
      </c>
      <c r="C133" s="5">
        <v>17.616260422193001</v>
      </c>
      <c r="D133" s="5">
        <v>17.6929713757009</v>
      </c>
      <c r="E133" s="5">
        <v>7.6710953507889396E-2</v>
      </c>
      <c r="F133" s="5">
        <v>-0.21836233175161501</v>
      </c>
      <c r="G133" s="5">
        <v>0.29507328525950499</v>
      </c>
      <c r="H133" s="235">
        <v>6093.3473414030004</v>
      </c>
      <c r="I133" s="4">
        <v>29170</v>
      </c>
      <c r="J133" s="4"/>
      <c r="K133" s="5">
        <f t="shared" si="0"/>
        <v>-8.6017595441963968E-3</v>
      </c>
      <c r="L133" s="279">
        <v>-0.16782257785459501</v>
      </c>
      <c r="M133" s="279">
        <v>0.23593177181828801</v>
      </c>
      <c r="N133" s="178"/>
      <c r="O133" s="178"/>
      <c r="P133" s="4"/>
      <c r="R133" s="4"/>
      <c r="S133" s="4"/>
      <c r="U133" s="4"/>
      <c r="V133" s="4"/>
      <c r="W133" s="351"/>
      <c r="X133" s="352"/>
      <c r="Y133" s="4"/>
      <c r="Z133" s="4"/>
      <c r="AA133" s="217"/>
      <c r="AB133" s="4"/>
      <c r="AC133" s="352"/>
      <c r="AD133" s="4"/>
      <c r="AE133" s="353"/>
    </row>
    <row r="134" spans="1:31">
      <c r="A134" s="5"/>
      <c r="B134" s="177">
        <v>1989</v>
      </c>
      <c r="C134" s="5">
        <v>18.612470859403999</v>
      </c>
      <c r="D134" s="5">
        <v>18.623304611414898</v>
      </c>
      <c r="E134" s="5">
        <v>1.0833752010921099E-2</v>
      </c>
      <c r="F134" s="5">
        <v>-0.41839207486848501</v>
      </c>
      <c r="G134" s="5">
        <v>0.42922582687940602</v>
      </c>
      <c r="H134" s="235">
        <v>6622.34871915241</v>
      </c>
      <c r="I134" s="4">
        <v>31477</v>
      </c>
      <c r="J134" s="4"/>
      <c r="K134" s="5">
        <f t="shared" si="0"/>
        <v>-8.5467622681340838E-3</v>
      </c>
      <c r="L134" s="279">
        <v>-0.36809494218732097</v>
      </c>
      <c r="M134" s="279">
        <v>0.37038193193010799</v>
      </c>
      <c r="N134" s="178"/>
      <c r="O134" s="178"/>
      <c r="P134" s="4"/>
      <c r="R134" s="4"/>
      <c r="S134" s="4"/>
      <c r="U134" s="4"/>
      <c r="V134" s="4"/>
      <c r="W134" s="351"/>
      <c r="X134" s="352"/>
      <c r="Y134" s="4"/>
      <c r="Z134" s="4"/>
      <c r="AA134" s="217"/>
      <c r="AB134" s="4"/>
      <c r="AC134" s="352"/>
      <c r="AD134" s="4"/>
      <c r="AE134" s="353"/>
    </row>
    <row r="135" spans="1:31">
      <c r="A135" s="5"/>
      <c r="B135" s="177">
        <v>1990</v>
      </c>
      <c r="C135" s="5">
        <v>18.351538043748199</v>
      </c>
      <c r="D135" s="5">
        <v>18.5508298355956</v>
      </c>
      <c r="E135" s="5">
        <v>0.199291791847344</v>
      </c>
      <c r="F135" s="5">
        <v>-0.250200864542516</v>
      </c>
      <c r="G135" s="5">
        <v>0.44949265638985902</v>
      </c>
      <c r="H135" s="235">
        <v>6727.3511412759799</v>
      </c>
      <c r="I135" s="4">
        <v>33445</v>
      </c>
      <c r="J135" s="4"/>
      <c r="K135" s="5">
        <f t="shared" si="0"/>
        <v>-3.8834965797920062E-3</v>
      </c>
      <c r="L135" s="279">
        <v>-0.18705300442284201</v>
      </c>
      <c r="M135" s="279">
        <v>0.382461299690394</v>
      </c>
      <c r="N135" s="178"/>
      <c r="O135" s="178"/>
      <c r="P135" s="4"/>
      <c r="R135" s="4"/>
      <c r="S135" s="4"/>
      <c r="U135" s="4"/>
      <c r="V135" s="4"/>
      <c r="W135" s="351"/>
      <c r="X135" s="352"/>
      <c r="Y135" s="4"/>
      <c r="Z135" s="4"/>
      <c r="AA135" s="217"/>
      <c r="AB135" s="4"/>
      <c r="AC135" s="352"/>
      <c r="AD135" s="4"/>
      <c r="AE135" s="353"/>
    </row>
    <row r="136" spans="1:31">
      <c r="A136" s="5"/>
      <c r="B136" s="177">
        <v>1991</v>
      </c>
      <c r="C136" s="5">
        <v>17.174231887044002</v>
      </c>
      <c r="D136" s="5">
        <v>17.264826326374202</v>
      </c>
      <c r="E136" s="5">
        <v>9.0594439330241305E-2</v>
      </c>
      <c r="F136" s="5">
        <v>-0.312282211631708</v>
      </c>
      <c r="G136" s="5">
        <v>0.40287665096195002</v>
      </c>
      <c r="H136" s="235">
        <v>6351.0839557524896</v>
      </c>
      <c r="I136" s="4">
        <v>32549</v>
      </c>
      <c r="J136" s="4"/>
      <c r="K136" s="5">
        <f t="shared" si="0"/>
        <v>7.3024048672376829E-3</v>
      </c>
      <c r="L136" s="279">
        <v>-0.21416648548523801</v>
      </c>
      <c r="M136" s="279">
        <v>0.31206332968271699</v>
      </c>
      <c r="N136" s="178"/>
      <c r="O136" s="178"/>
      <c r="P136" s="4"/>
      <c r="R136" s="4"/>
      <c r="S136" s="4"/>
      <c r="U136" s="4"/>
      <c r="V136" s="4"/>
      <c r="W136" s="351"/>
      <c r="X136" s="352"/>
      <c r="Y136" s="4"/>
      <c r="Z136" s="4"/>
      <c r="AA136" s="217"/>
      <c r="AB136" s="4"/>
      <c r="AC136" s="352"/>
      <c r="AD136" s="4"/>
      <c r="AE136" s="353"/>
    </row>
    <row r="137" spans="1:31">
      <c r="A137" s="5"/>
      <c r="B137" s="177">
        <v>1992</v>
      </c>
      <c r="C137" s="5">
        <v>17.7307521183421</v>
      </c>
      <c r="D137" s="5">
        <v>17.629825607159599</v>
      </c>
      <c r="E137" s="5">
        <v>-0.100926511182518</v>
      </c>
      <c r="F137" s="5">
        <v>-0.19111595872022</v>
      </c>
      <c r="G137" s="5">
        <v>9.0189447537702194E-2</v>
      </c>
      <c r="H137" s="235">
        <v>6532.2331444937399</v>
      </c>
      <c r="I137" s="4">
        <v>34569</v>
      </c>
      <c r="J137" s="4"/>
      <c r="K137" s="5">
        <f t="shared" si="0"/>
        <v>-2.3648904300087037E-3</v>
      </c>
      <c r="L137" s="279">
        <v>-3.7471370039440399E-2</v>
      </c>
      <c r="M137" s="279">
        <v>-6.5820031573086302E-2</v>
      </c>
      <c r="N137" s="178"/>
      <c r="O137" s="178"/>
      <c r="P137" s="4"/>
      <c r="R137" s="4"/>
      <c r="S137" s="4"/>
      <c r="U137" s="4"/>
      <c r="V137" s="4"/>
      <c r="W137" s="351"/>
      <c r="X137" s="352"/>
      <c r="Y137" s="4"/>
      <c r="Z137" s="4"/>
      <c r="AA137" s="217"/>
      <c r="AB137" s="4"/>
      <c r="AC137" s="352"/>
      <c r="AD137" s="4"/>
      <c r="AE137" s="353"/>
    </row>
    <row r="138" spans="1:31">
      <c r="A138" s="5"/>
      <c r="B138" s="177">
        <v>1993</v>
      </c>
      <c r="C138" s="5">
        <v>17.538261048128099</v>
      </c>
      <c r="D138" s="5">
        <v>20.516667250247099</v>
      </c>
      <c r="E138" s="5">
        <v>2.97840620211907</v>
      </c>
      <c r="F138" s="5">
        <v>2.61097877343088</v>
      </c>
      <c r="G138" s="5">
        <v>0.367427428688193</v>
      </c>
      <c r="H138" s="235">
        <v>7538.3947636496596</v>
      </c>
      <c r="I138" s="4">
        <v>37362</v>
      </c>
      <c r="J138" s="4"/>
      <c r="M138" s="356"/>
      <c r="N138" s="178"/>
      <c r="O138" s="178"/>
      <c r="P138" s="4"/>
      <c r="R138" s="4"/>
      <c r="S138" s="4"/>
      <c r="U138" s="4"/>
      <c r="V138" s="4"/>
      <c r="W138" s="351"/>
      <c r="X138" s="352"/>
      <c r="Y138" s="4"/>
      <c r="Z138" s="4"/>
      <c r="AA138" s="217"/>
      <c r="AB138" s="4"/>
      <c r="AC138" s="352"/>
      <c r="AD138" s="4"/>
      <c r="AE138" s="353"/>
    </row>
    <row r="139" spans="1:31">
      <c r="A139" s="5"/>
      <c r="B139" s="177">
        <v>1994</v>
      </c>
      <c r="C139" s="5">
        <v>18.699787359863201</v>
      </c>
      <c r="D139" s="5">
        <v>21.9816306463714</v>
      </c>
      <c r="E139" s="5">
        <v>3.2818432865081602</v>
      </c>
      <c r="F139" s="5">
        <v>2.7705061666142399</v>
      </c>
      <c r="G139" s="5">
        <v>0.51133711989391595</v>
      </c>
      <c r="H139" s="235">
        <v>8244.19370290593</v>
      </c>
      <c r="I139" s="4">
        <v>40717</v>
      </c>
      <c r="J139" s="4"/>
      <c r="M139" s="356"/>
      <c r="N139" s="178"/>
      <c r="O139" s="178"/>
      <c r="P139" s="4"/>
      <c r="R139" s="4"/>
      <c r="S139" s="4"/>
      <c r="U139" s="4"/>
      <c r="V139" s="4"/>
      <c r="W139" s="351"/>
      <c r="X139" s="352"/>
      <c r="Y139" s="4"/>
      <c r="Z139" s="4"/>
      <c r="AA139" s="217"/>
      <c r="AB139" s="4"/>
      <c r="AC139" s="352"/>
      <c r="AD139" s="4"/>
      <c r="AE139" s="353"/>
    </row>
    <row r="140" spans="1:31">
      <c r="A140" s="5"/>
      <c r="B140" s="177">
        <v>1995</v>
      </c>
      <c r="C140" s="5">
        <v>21.0120646415781</v>
      </c>
      <c r="D140" s="5">
        <v>24.672489524845702</v>
      </c>
      <c r="E140" s="5">
        <v>3.6604248832675998</v>
      </c>
      <c r="F140" s="5">
        <v>3.2016309345715701</v>
      </c>
      <c r="G140" s="5">
        <v>0.45879394869603002</v>
      </c>
      <c r="H140" s="235">
        <v>9501.6467959624897</v>
      </c>
      <c r="I140" s="4">
        <v>45506</v>
      </c>
      <c r="J140" s="4"/>
      <c r="M140" s="356"/>
      <c r="N140" s="178"/>
      <c r="O140" s="178"/>
      <c r="P140" s="359"/>
      <c r="Q140" s="359"/>
      <c r="R140" s="359"/>
      <c r="S140" s="359"/>
      <c r="T140" s="359"/>
      <c r="U140" s="359"/>
      <c r="V140" s="359"/>
      <c r="W140" s="351"/>
      <c r="X140" s="352"/>
      <c r="Y140" s="4"/>
      <c r="Z140" s="4"/>
      <c r="AA140" s="217"/>
      <c r="AB140" s="4"/>
      <c r="AC140" s="352"/>
      <c r="AD140" s="4"/>
      <c r="AE140" s="353"/>
    </row>
    <row r="141" spans="1:31">
      <c r="A141" s="5"/>
      <c r="B141" s="177">
        <v>1996</v>
      </c>
      <c r="C141" s="5">
        <v>19.174016111138599</v>
      </c>
      <c r="D141" s="5">
        <v>23.7046822237544</v>
      </c>
      <c r="E141" s="5">
        <v>4.5306661126158101</v>
      </c>
      <c r="F141" s="5">
        <v>4.0274308718451097</v>
      </c>
      <c r="G141" s="5">
        <v>0.50323524077069803</v>
      </c>
      <c r="H141" s="235">
        <v>9244.5850963209796</v>
      </c>
      <c r="I141" s="4">
        <v>46161</v>
      </c>
      <c r="J141" s="4"/>
      <c r="K141" s="4"/>
      <c r="M141" s="356"/>
      <c r="N141" s="178"/>
      <c r="O141" s="178"/>
      <c r="P141" s="359"/>
      <c r="Q141" s="359"/>
      <c r="R141" s="359"/>
      <c r="S141" s="359"/>
      <c r="T141" s="359"/>
      <c r="U141" s="359"/>
      <c r="V141" s="359"/>
      <c r="W141" s="351"/>
      <c r="X141" s="352"/>
      <c r="Y141" s="4"/>
      <c r="Z141" s="4"/>
      <c r="AA141" s="217"/>
      <c r="AB141" s="4"/>
      <c r="AC141" s="352"/>
      <c r="AD141" s="4"/>
      <c r="AE141" s="353"/>
    </row>
    <row r="142" spans="1:31">
      <c r="A142" s="5"/>
      <c r="B142" s="177">
        <v>1997</v>
      </c>
      <c r="C142" s="5">
        <v>20.438715427635302</v>
      </c>
      <c r="D142" s="5">
        <v>24.149790549300999</v>
      </c>
      <c r="E142" s="5">
        <v>3.7110751216657798</v>
      </c>
      <c r="F142" s="5">
        <v>3.1117657198793802</v>
      </c>
      <c r="G142" s="5">
        <v>0.59930940178639402</v>
      </c>
      <c r="H142" s="235">
        <v>9590.4546270197498</v>
      </c>
      <c r="I142" s="4">
        <v>48485</v>
      </c>
      <c r="J142" s="4"/>
      <c r="K142" s="4"/>
      <c r="M142" s="356"/>
      <c r="N142" s="178"/>
      <c r="O142" s="178"/>
      <c r="P142" s="359"/>
      <c r="Q142" s="359"/>
      <c r="R142" s="359"/>
      <c r="S142" s="359"/>
      <c r="T142" s="359"/>
      <c r="U142" s="359"/>
      <c r="V142" s="359"/>
      <c r="W142" s="351"/>
      <c r="X142" s="352"/>
      <c r="Y142" s="4"/>
      <c r="Z142" s="4"/>
      <c r="AA142" s="217"/>
      <c r="AB142" s="4"/>
      <c r="AC142" s="352"/>
      <c r="AD142" s="4"/>
      <c r="AE142" s="353"/>
    </row>
    <row r="143" spans="1:31">
      <c r="A143" s="5"/>
      <c r="B143" s="177">
        <v>1998</v>
      </c>
      <c r="C143" s="5">
        <v>21.029785940471299</v>
      </c>
      <c r="D143" s="5">
        <v>24.062952290460601</v>
      </c>
      <c r="E143" s="5">
        <v>3.0331663499892598</v>
      </c>
      <c r="F143" s="5">
        <v>2.7326542835394201</v>
      </c>
      <c r="G143" s="5">
        <v>0.30051206644983502</v>
      </c>
      <c r="H143" s="235">
        <v>9728.9691112290893</v>
      </c>
      <c r="I143" s="4">
        <v>49791</v>
      </c>
      <c r="J143" s="4"/>
      <c r="K143" s="4"/>
      <c r="M143" s="356"/>
      <c r="N143" s="178"/>
      <c r="O143" s="178"/>
      <c r="P143" s="359"/>
      <c r="Q143" s="359"/>
      <c r="R143" s="359"/>
      <c r="S143" s="359"/>
      <c r="T143" s="359"/>
      <c r="U143" s="359"/>
      <c r="V143" s="359"/>
      <c r="W143" s="351"/>
      <c r="X143" s="352"/>
      <c r="Y143" s="4"/>
      <c r="Z143" s="4"/>
      <c r="AA143" s="217"/>
      <c r="AB143" s="4"/>
      <c r="AC143" s="352"/>
      <c r="AD143" s="4"/>
      <c r="AE143" s="353"/>
    </row>
    <row r="144" spans="1:31">
      <c r="A144" s="5"/>
      <c r="B144" s="177">
        <v>1999</v>
      </c>
      <c r="C144" s="5">
        <v>21.420049108645301</v>
      </c>
      <c r="D144" s="5">
        <v>23.200741692865499</v>
      </c>
      <c r="E144" s="5">
        <v>1.78069258422014</v>
      </c>
      <c r="F144" s="5">
        <v>1.7550958409972499</v>
      </c>
      <c r="G144" s="5">
        <v>2.55967432228838E-2</v>
      </c>
      <c r="H144" s="235">
        <v>9532.8493934327307</v>
      </c>
      <c r="I144" s="4">
        <v>49304</v>
      </c>
      <c r="J144" s="4"/>
      <c r="K144" s="4"/>
      <c r="M144" s="356"/>
      <c r="N144" s="178"/>
      <c r="O144" s="178"/>
      <c r="P144" s="359"/>
      <c r="Q144" s="359"/>
      <c r="R144" s="359"/>
      <c r="S144" s="359"/>
      <c r="T144" s="359"/>
      <c r="U144" s="359"/>
      <c r="V144" s="359"/>
      <c r="W144" s="351"/>
      <c r="X144" s="352"/>
      <c r="Y144" s="4"/>
      <c r="Z144" s="4"/>
      <c r="AA144" s="217"/>
      <c r="AB144" s="4"/>
      <c r="AC144" s="352"/>
      <c r="AD144" s="4"/>
      <c r="AE144" s="353"/>
    </row>
    <row r="145" spans="1:31">
      <c r="A145" s="5"/>
      <c r="B145" s="177">
        <v>2000</v>
      </c>
      <c r="C145" s="5">
        <v>24.777857725038501</v>
      </c>
      <c r="D145" s="5">
        <v>25.6277321000853</v>
      </c>
      <c r="E145" s="5">
        <v>0.84987437504676699</v>
      </c>
      <c r="F145" s="5">
        <v>0.76771654970319003</v>
      </c>
      <c r="G145" s="5">
        <v>8.2149770654819695E-2</v>
      </c>
      <c r="H145" s="235">
        <v>10928.935152058901</v>
      </c>
      <c r="I145" s="4">
        <v>55262</v>
      </c>
      <c r="J145" s="4"/>
      <c r="K145" s="4"/>
      <c r="M145" s="356"/>
      <c r="N145" s="178"/>
      <c r="O145" s="178"/>
      <c r="P145" s="359"/>
      <c r="Q145" s="359"/>
      <c r="R145" s="359"/>
      <c r="S145" s="359"/>
      <c r="T145" s="359"/>
      <c r="U145" s="359"/>
      <c r="V145" s="359"/>
      <c r="W145" s="351"/>
      <c r="X145" s="352"/>
      <c r="Y145" s="4"/>
      <c r="Z145" s="4"/>
      <c r="AA145" s="217"/>
      <c r="AB145" s="4"/>
      <c r="AC145" s="352"/>
      <c r="AD145" s="4"/>
      <c r="AE145" s="353"/>
    </row>
    <row r="146" spans="1:31">
      <c r="A146" s="5"/>
      <c r="B146" s="177">
        <v>2001</v>
      </c>
      <c r="C146" s="5">
        <v>24.385792962824102</v>
      </c>
      <c r="D146" s="5">
        <v>25.6490116681011</v>
      </c>
      <c r="E146" s="5">
        <v>1.2632187052769299</v>
      </c>
      <c r="F146" s="5">
        <v>1.3047404229372299</v>
      </c>
      <c r="G146" s="5">
        <v>-4.1521717660294499E-2</v>
      </c>
      <c r="H146" s="235">
        <v>11151.364005630699</v>
      </c>
      <c r="I146" s="4">
        <v>56683</v>
      </c>
      <c r="J146" s="4"/>
      <c r="K146" s="4"/>
      <c r="M146" s="356"/>
      <c r="N146" s="178"/>
      <c r="O146" s="178"/>
      <c r="P146" s="359"/>
      <c r="Q146" s="359"/>
      <c r="R146" s="359"/>
      <c r="S146" s="359"/>
      <c r="T146" s="359"/>
      <c r="U146" s="359"/>
      <c r="V146" s="359"/>
      <c r="W146" s="351"/>
      <c r="X146" s="352"/>
      <c r="Y146" s="4"/>
      <c r="Z146" s="4"/>
      <c r="AA146" s="217"/>
      <c r="AB146" s="4"/>
      <c r="AC146" s="352"/>
      <c r="AD146" s="4"/>
      <c r="AE146" s="353"/>
    </row>
    <row r="147" spans="1:31">
      <c r="A147" s="5"/>
      <c r="B147" s="177">
        <v>2002</v>
      </c>
      <c r="C147" s="5">
        <v>23.650456960513299</v>
      </c>
      <c r="D147" s="5">
        <v>24.407467338300801</v>
      </c>
      <c r="E147" s="5">
        <v>0.75701037778754698</v>
      </c>
      <c r="F147" s="5">
        <v>1.0089398410927</v>
      </c>
      <c r="G147" s="5">
        <v>-0.25192946330514798</v>
      </c>
      <c r="H147" s="235">
        <v>10638.623719284</v>
      </c>
      <c r="I147" s="4">
        <v>55093</v>
      </c>
      <c r="J147" s="4"/>
      <c r="K147" s="4"/>
      <c r="M147" s="356"/>
      <c r="N147" s="178"/>
      <c r="O147" s="178"/>
      <c r="P147" s="359"/>
      <c r="Q147" s="359"/>
      <c r="R147" s="359"/>
      <c r="S147" s="359"/>
      <c r="T147" s="359"/>
      <c r="U147" s="359"/>
      <c r="V147" s="359"/>
      <c r="W147" s="351"/>
      <c r="X147" s="352"/>
      <c r="Y147" s="4"/>
      <c r="Z147" s="4"/>
      <c r="AA147" s="217"/>
      <c r="AB147" s="4"/>
      <c r="AC147" s="352"/>
      <c r="AD147" s="4"/>
      <c r="AE147" s="353"/>
    </row>
    <row r="148" spans="1:31">
      <c r="A148" s="5"/>
      <c r="B148" s="177">
        <v>2003</v>
      </c>
      <c r="C148" s="5">
        <v>22.846651865801</v>
      </c>
      <c r="D148" s="5">
        <v>23.302192912391099</v>
      </c>
      <c r="E148" s="5">
        <v>0.45554104659002898</v>
      </c>
      <c r="F148" s="5">
        <v>0.66476268759322998</v>
      </c>
      <c r="G148" s="5">
        <v>-0.20922164100319701</v>
      </c>
      <c r="H148" s="235">
        <v>10170.8939679139</v>
      </c>
      <c r="I148" s="4">
        <v>54378</v>
      </c>
      <c r="J148" s="4"/>
      <c r="K148" s="4"/>
      <c r="M148" s="356"/>
      <c r="N148" s="178"/>
      <c r="O148" s="178"/>
      <c r="P148" s="359"/>
      <c r="Q148" s="359"/>
      <c r="R148" s="359"/>
      <c r="S148" s="359"/>
      <c r="T148" s="359"/>
      <c r="U148" s="359"/>
      <c r="V148" s="359"/>
      <c r="W148" s="351"/>
      <c r="X148" s="352"/>
      <c r="Y148" s="4"/>
      <c r="Z148" s="4"/>
      <c r="AA148" s="217"/>
      <c r="AB148" s="4"/>
      <c r="AC148" s="352"/>
      <c r="AD148" s="4"/>
      <c r="AE148" s="353"/>
    </row>
    <row r="149" spans="1:31">
      <c r="A149" s="5"/>
      <c r="B149" s="177">
        <v>2004</v>
      </c>
      <c r="C149" s="5">
        <v>23.420501969608601</v>
      </c>
      <c r="D149" s="5">
        <v>24.009828419238499</v>
      </c>
      <c r="E149" s="5">
        <v>0.58932644962986502</v>
      </c>
      <c r="F149" s="5">
        <v>0.54045977502187603</v>
      </c>
      <c r="G149" s="5">
        <v>4.8866674607988797E-2</v>
      </c>
      <c r="H149" s="235">
        <v>10629.0102334557</v>
      </c>
      <c r="I149" s="4">
        <v>57711</v>
      </c>
      <c r="J149" s="4"/>
      <c r="K149" s="4"/>
      <c r="M149" s="356"/>
      <c r="N149" s="178"/>
      <c r="O149" s="178"/>
      <c r="P149" s="359"/>
      <c r="Q149" s="359"/>
      <c r="R149" s="359"/>
      <c r="S149" s="359"/>
      <c r="T149" s="359"/>
      <c r="U149" s="359"/>
      <c r="V149" s="359"/>
      <c r="W149" s="351"/>
      <c r="X149" s="352"/>
      <c r="Y149" s="4"/>
      <c r="Z149" s="4"/>
      <c r="AA149" s="217"/>
      <c r="AB149" s="4"/>
      <c r="AC149" s="352"/>
      <c r="AD149" s="4"/>
      <c r="AE149" s="353"/>
    </row>
    <row r="150" spans="1:31">
      <c r="A150" s="5"/>
      <c r="B150" s="177">
        <v>2005</v>
      </c>
      <c r="C150" s="5">
        <v>24.6999183803436</v>
      </c>
      <c r="D150" s="5">
        <v>24.601092381788199</v>
      </c>
      <c r="E150" s="5">
        <v>-9.8825998555339106E-2</v>
      </c>
      <c r="F150" s="5">
        <v>-2.4363377057305999E-2</v>
      </c>
      <c r="G150" s="5">
        <v>-7.4462621498032205E-2</v>
      </c>
      <c r="H150" s="235">
        <v>10979.721528914301</v>
      </c>
      <c r="I150" s="4">
        <v>59567</v>
      </c>
      <c r="J150" s="4"/>
      <c r="K150" s="4"/>
      <c r="M150" s="356"/>
      <c r="N150" s="178"/>
      <c r="O150" s="178"/>
      <c r="P150" s="359"/>
      <c r="Q150" s="359"/>
      <c r="R150" s="359"/>
      <c r="S150" s="359"/>
      <c r="T150" s="359"/>
      <c r="U150" s="359"/>
      <c r="V150" s="359"/>
      <c r="W150" s="351"/>
      <c r="X150" s="352"/>
      <c r="Y150" s="4"/>
      <c r="Z150" s="4"/>
      <c r="AA150" s="217"/>
      <c r="AB150" s="4"/>
      <c r="AC150" s="352"/>
      <c r="AD150" s="4"/>
      <c r="AE150" s="353"/>
    </row>
    <row r="151" spans="1:31">
      <c r="A151" s="5"/>
      <c r="B151" s="177">
        <v>2006</v>
      </c>
      <c r="C151" s="5">
        <v>26.9946907515411</v>
      </c>
      <c r="D151" s="5">
        <v>26.1734884330826</v>
      </c>
      <c r="E151" s="5">
        <v>-0.82120231845855896</v>
      </c>
      <c r="F151" s="5">
        <v>-0.70017984309520997</v>
      </c>
      <c r="G151" s="5">
        <v>-0.12102247536335101</v>
      </c>
      <c r="H151" s="235">
        <v>11890.7369407435</v>
      </c>
      <c r="I151" s="4">
        <v>64518</v>
      </c>
      <c r="J151" s="4"/>
      <c r="K151" s="4"/>
      <c r="M151" s="356"/>
      <c r="N151" s="178"/>
      <c r="O151" s="178"/>
      <c r="P151" s="359"/>
      <c r="Q151" s="359"/>
      <c r="R151" s="359"/>
      <c r="S151" s="359"/>
      <c r="T151" s="359"/>
      <c r="U151" s="359"/>
      <c r="V151" s="359"/>
      <c r="W151" s="351"/>
      <c r="X151" s="352"/>
      <c r="Y151" s="4"/>
      <c r="Z151" s="4"/>
      <c r="AA151" s="217"/>
      <c r="AB151" s="4"/>
      <c r="AC151" s="352"/>
      <c r="AD151" s="4"/>
      <c r="AE151" s="353"/>
    </row>
    <row r="152" spans="1:31">
      <c r="A152" s="5"/>
      <c r="B152" s="177">
        <v>2007</v>
      </c>
      <c r="C152" s="5">
        <v>27.700413378466401</v>
      </c>
      <c r="D152" s="5">
        <v>27.361042253231599</v>
      </c>
      <c r="E152" s="5">
        <v>-0.33937112523483698</v>
      </c>
      <c r="F152" s="5">
        <v>0.13054545720263</v>
      </c>
      <c r="G152" s="5">
        <v>-0.46991658243746498</v>
      </c>
      <c r="H152" s="235">
        <v>12615.1175434746</v>
      </c>
      <c r="I152" s="4">
        <v>68516</v>
      </c>
      <c r="J152" s="4"/>
      <c r="K152" s="4"/>
      <c r="M152" s="356"/>
      <c r="N152" s="178"/>
      <c r="O152" s="178"/>
      <c r="P152" s="359"/>
      <c r="Q152" s="359"/>
      <c r="R152" s="359"/>
      <c r="S152" s="359"/>
      <c r="T152" s="359"/>
      <c r="U152" s="359"/>
      <c r="V152" s="359"/>
      <c r="W152" s="351"/>
      <c r="X152" s="352"/>
      <c r="Y152" s="4"/>
      <c r="Z152" s="4"/>
      <c r="AA152" s="217"/>
      <c r="AB152" s="4"/>
      <c r="AC152" s="352"/>
      <c r="AD152" s="4"/>
      <c r="AE152" s="353"/>
    </row>
    <row r="153" spans="1:31">
      <c r="A153" s="5"/>
      <c r="B153" s="177">
        <v>2008</v>
      </c>
      <c r="C153" s="5">
        <v>27.630101104024298</v>
      </c>
      <c r="D153" s="5">
        <v>26.8627746947944</v>
      </c>
      <c r="E153" s="5">
        <v>-0.76732640922992401</v>
      </c>
      <c r="F153" s="5">
        <v>-0.13633149038218001</v>
      </c>
      <c r="G153" s="5">
        <v>-0.63100102497442401</v>
      </c>
      <c r="H153" s="235">
        <v>12266.1930920554</v>
      </c>
      <c r="I153" s="4">
        <v>66345</v>
      </c>
      <c r="J153" s="4"/>
      <c r="K153" s="4"/>
      <c r="M153" s="356"/>
      <c r="N153" s="178"/>
      <c r="O153" s="178"/>
      <c r="P153" s="359"/>
      <c r="Q153" s="359"/>
      <c r="R153" s="359"/>
      <c r="S153" s="359"/>
      <c r="T153" s="359"/>
      <c r="U153" s="359"/>
      <c r="V153" s="359"/>
      <c r="W153" s="351"/>
      <c r="X153" s="352"/>
      <c r="Y153" s="4"/>
      <c r="Z153" s="4"/>
      <c r="AA153" s="217"/>
      <c r="AB153" s="4"/>
      <c r="AC153" s="352"/>
      <c r="AD153" s="4"/>
      <c r="AE153" s="353"/>
    </row>
    <row r="154" spans="1:31">
      <c r="A154" s="5"/>
      <c r="B154" s="177">
        <v>2009</v>
      </c>
      <c r="C154" s="5">
        <v>23.019600053485298</v>
      </c>
      <c r="D154" s="5">
        <v>22.399161733996401</v>
      </c>
      <c r="E154" s="5">
        <v>-0.62043831948893202</v>
      </c>
      <c r="F154" s="5">
        <v>2.66285261636999E-2</v>
      </c>
      <c r="G154" s="5">
        <v>-0.64707318577790696</v>
      </c>
      <c r="H154" s="235">
        <v>9687.9216745348895</v>
      </c>
      <c r="I154" s="4">
        <v>54524</v>
      </c>
      <c r="J154" s="4"/>
      <c r="K154" s="4"/>
      <c r="M154" s="356"/>
      <c r="N154" s="178"/>
      <c r="O154" s="178"/>
      <c r="P154" s="359"/>
      <c r="Q154" s="359"/>
      <c r="R154" s="359"/>
      <c r="S154" s="359"/>
      <c r="T154" s="359"/>
      <c r="U154" s="359"/>
      <c r="V154" s="359"/>
      <c r="W154" s="351"/>
      <c r="X154" s="352"/>
      <c r="Y154" s="4"/>
      <c r="Z154" s="4"/>
      <c r="AA154" s="217"/>
      <c r="AB154" s="4"/>
      <c r="AC154" s="352"/>
      <c r="AD154" s="4"/>
      <c r="AE154" s="353"/>
    </row>
    <row r="155" spans="1:31">
      <c r="A155" s="5"/>
      <c r="B155" s="177">
        <v>2010</v>
      </c>
      <c r="C155" s="5">
        <v>26.932138522965001</v>
      </c>
      <c r="D155" s="5">
        <v>25.0740498513169</v>
      </c>
      <c r="E155" s="5">
        <v>-1.85808867164813</v>
      </c>
      <c r="F155" s="5">
        <v>-1.23423038859679</v>
      </c>
      <c r="G155" s="5">
        <v>-0.62385207680306698</v>
      </c>
      <c r="H155" s="235">
        <v>11030.616340860201</v>
      </c>
      <c r="I155" s="4">
        <v>60937</v>
      </c>
      <c r="J155" s="4"/>
      <c r="K155" s="4"/>
      <c r="M155" s="356"/>
      <c r="N155" s="178"/>
      <c r="O155" s="178"/>
      <c r="P155" s="359"/>
      <c r="Q155" s="359"/>
      <c r="R155" s="359"/>
      <c r="S155" s="359"/>
      <c r="T155" s="359"/>
      <c r="U155" s="359"/>
      <c r="V155" s="359"/>
      <c r="W155" s="351"/>
      <c r="X155" s="352"/>
      <c r="Y155" s="4"/>
      <c r="Z155" s="4"/>
      <c r="AA155" s="217"/>
      <c r="AB155" s="4"/>
      <c r="AC155" s="352"/>
      <c r="AD155" s="4"/>
      <c r="AE155" s="353"/>
    </row>
    <row r="156" spans="1:31">
      <c r="A156" s="5"/>
      <c r="B156" s="177">
        <v>2011</v>
      </c>
      <c r="C156" s="5">
        <v>28.2730589939396</v>
      </c>
      <c r="D156" s="5">
        <v>26.872463466087599</v>
      </c>
      <c r="E156" s="5">
        <v>-1.4005955278519699</v>
      </c>
      <c r="F156" s="5">
        <v>-0.96903980565224002</v>
      </c>
      <c r="G156" s="5">
        <v>-0.43155572219973398</v>
      </c>
      <c r="H156" s="235">
        <v>11905.3907144358</v>
      </c>
      <c r="I156" s="4">
        <v>64240</v>
      </c>
      <c r="J156" s="4"/>
      <c r="K156" s="4"/>
      <c r="M156" s="356"/>
      <c r="N156" s="178"/>
      <c r="O156" s="178"/>
      <c r="P156" s="359"/>
      <c r="Q156" s="359"/>
      <c r="R156" s="359"/>
      <c r="S156" s="359"/>
      <c r="T156" s="359"/>
      <c r="U156" s="359"/>
      <c r="V156" s="359"/>
      <c r="W156" s="351"/>
      <c r="X156" s="352"/>
      <c r="Y156" s="4"/>
      <c r="Z156" s="4"/>
      <c r="AA156" s="217"/>
      <c r="AB156" s="4"/>
      <c r="AC156" s="352"/>
      <c r="AD156" s="4"/>
      <c r="AE156" s="353"/>
    </row>
    <row r="157" spans="1:31">
      <c r="A157" s="5"/>
      <c r="B157" s="177">
        <v>2012</v>
      </c>
      <c r="C157" s="5">
        <v>27.275478008644299</v>
      </c>
      <c r="D157" s="5">
        <v>28.379242835957399</v>
      </c>
      <c r="E157" s="5">
        <v>1.10376482731308</v>
      </c>
      <c r="F157" s="5">
        <v>1.1554036679213799</v>
      </c>
      <c r="G157" s="5">
        <v>-5.1638840608296897E-2</v>
      </c>
      <c r="H157" s="235">
        <v>12198.1586281037</v>
      </c>
      <c r="I157" s="4">
        <v>65546</v>
      </c>
      <c r="J157" s="4"/>
      <c r="K157" s="4"/>
      <c r="M157" s="356"/>
      <c r="N157" s="178"/>
      <c r="O157" s="178"/>
      <c r="P157" s="359"/>
      <c r="Q157" s="359"/>
      <c r="R157" s="359"/>
      <c r="S157" s="359"/>
      <c r="T157" s="359"/>
      <c r="U157" s="359"/>
      <c r="V157" s="359"/>
      <c r="W157" s="351"/>
      <c r="X157" s="352"/>
      <c r="Y157" s="4"/>
      <c r="Z157" s="4"/>
      <c r="AA157" s="217"/>
      <c r="AB157" s="4"/>
      <c r="AC157" s="352"/>
      <c r="AD157" s="4"/>
      <c r="AE157" s="353"/>
    </row>
    <row r="158" spans="1:31">
      <c r="A158" s="5"/>
      <c r="B158" s="177">
        <v>2013</v>
      </c>
      <c r="C158" s="5">
        <v>26.234336317075002</v>
      </c>
      <c r="D158" s="5">
        <v>28.633243079698701</v>
      </c>
      <c r="E158" s="5">
        <v>2.3989067626236</v>
      </c>
      <c r="F158" s="5">
        <v>2.3618644734622101</v>
      </c>
      <c r="G158" s="5">
        <v>3.7042289161384898E-2</v>
      </c>
      <c r="H158" s="235">
        <v>12080.741175999599</v>
      </c>
      <c r="I158" s="4">
        <v>65791</v>
      </c>
      <c r="J158" s="4"/>
      <c r="K158" s="4"/>
      <c r="M158" s="356"/>
      <c r="N158" s="178"/>
      <c r="O158" s="178"/>
      <c r="P158" s="359"/>
      <c r="Q158" s="359"/>
      <c r="R158" s="359"/>
      <c r="S158" s="359"/>
      <c r="T158" s="359"/>
      <c r="U158" s="359"/>
      <c r="V158" s="359"/>
      <c r="W158" s="351"/>
      <c r="X158" s="352"/>
      <c r="Y158" s="4"/>
      <c r="Z158" s="4"/>
      <c r="AA158" s="217"/>
      <c r="AB158" s="4"/>
      <c r="AC158" s="352"/>
      <c r="AD158" s="4"/>
      <c r="AE158" s="353"/>
    </row>
    <row r="159" spans="1:31">
      <c r="A159" s="5"/>
      <c r="B159" s="177">
        <v>2014</v>
      </c>
      <c r="C159" s="5">
        <v>26.213286964233099</v>
      </c>
      <c r="D159" s="5">
        <v>29.108828186409099</v>
      </c>
      <c r="E159" s="5">
        <v>2.89554122217596</v>
      </c>
      <c r="F159" s="5">
        <v>3.0321881650155298</v>
      </c>
      <c r="G159" s="5">
        <v>-0.13664694283957299</v>
      </c>
      <c r="H159" s="235">
        <v>12280.7912063268</v>
      </c>
      <c r="I159" s="4">
        <v>67512</v>
      </c>
      <c r="J159" s="4"/>
      <c r="K159" s="4"/>
      <c r="M159" s="356"/>
      <c r="N159" s="178"/>
      <c r="O159" s="178"/>
      <c r="P159" s="359"/>
      <c r="Q159" s="359"/>
      <c r="R159" s="359"/>
      <c r="S159" s="359"/>
      <c r="T159" s="359"/>
      <c r="U159" s="359"/>
      <c r="V159" s="359"/>
      <c r="W159" s="351"/>
      <c r="X159" s="352"/>
      <c r="Y159" s="4"/>
      <c r="Z159" s="4"/>
      <c r="AA159" s="217"/>
      <c r="AB159" s="4"/>
      <c r="AC159" s="352"/>
      <c r="AD159" s="4"/>
      <c r="AE159" s="353"/>
    </row>
    <row r="160" spans="1:31">
      <c r="A160" s="5"/>
      <c r="B160" s="177">
        <v>2015</v>
      </c>
      <c r="C160" s="5">
        <v>26.702193789247598</v>
      </c>
      <c r="D160" s="5">
        <v>29.7159823723612</v>
      </c>
      <c r="E160" s="5">
        <v>3.0137885831135902</v>
      </c>
      <c r="F160" s="5">
        <v>3.2708271035518099</v>
      </c>
      <c r="G160" s="5">
        <v>-0.25703852043821401</v>
      </c>
      <c r="H160" s="235">
        <v>12634.553647482</v>
      </c>
      <c r="I160" s="4">
        <v>70397.011909156106</v>
      </c>
      <c r="J160" s="4"/>
      <c r="K160" s="4"/>
      <c r="M160" s="356"/>
      <c r="N160" s="178"/>
      <c r="O160" s="178"/>
      <c r="P160" s="359"/>
      <c r="Q160" s="359"/>
      <c r="R160" s="359"/>
      <c r="S160" s="359"/>
      <c r="T160" s="359"/>
      <c r="U160" s="359"/>
      <c r="V160" s="359"/>
      <c r="W160" s="360"/>
      <c r="X160" s="352"/>
      <c r="Y160" s="4"/>
      <c r="Z160" s="4"/>
      <c r="AA160" s="217"/>
      <c r="AB160" s="4"/>
      <c r="AC160" s="352"/>
      <c r="AD160" s="4"/>
      <c r="AE160" s="353"/>
    </row>
    <row r="161" spans="1:31">
      <c r="A161" s="5"/>
      <c r="B161" s="177">
        <v>2016</v>
      </c>
      <c r="C161" s="5">
        <v>26.0397120675783</v>
      </c>
      <c r="D161" s="5">
        <v>29.327890746643401</v>
      </c>
      <c r="E161" s="5">
        <v>3.28817867906508</v>
      </c>
      <c r="F161" s="5">
        <v>3.5359515712706302</v>
      </c>
      <c r="G161" s="5">
        <v>-0.24777289220555301</v>
      </c>
      <c r="H161" s="235">
        <v>12630.8786409367</v>
      </c>
      <c r="I161" s="4">
        <v>71710.269915853307</v>
      </c>
      <c r="J161" s="4"/>
      <c r="K161" s="4"/>
      <c r="M161" s="356"/>
      <c r="N161" s="178"/>
      <c r="O161" s="178"/>
      <c r="P161" s="359"/>
      <c r="Q161" s="359"/>
      <c r="R161" s="359"/>
      <c r="S161" s="359"/>
      <c r="T161" s="359"/>
      <c r="U161" s="359"/>
      <c r="V161" s="359"/>
      <c r="W161" s="351"/>
      <c r="X161" s="352"/>
      <c r="Y161" s="4"/>
      <c r="Z161" s="4"/>
      <c r="AA161" s="217"/>
      <c r="AB161" s="4"/>
      <c r="AC161" s="352"/>
      <c r="AD161" s="4"/>
      <c r="AE161" s="353"/>
    </row>
    <row r="162" spans="1:31">
      <c r="A162" s="5"/>
      <c r="B162" s="177">
        <v>2017</v>
      </c>
      <c r="C162" s="5">
        <v>27.9</v>
      </c>
      <c r="D162" s="5">
        <v>30.733733319635999</v>
      </c>
      <c r="E162" s="5">
        <v>2.8632906919802998</v>
      </c>
      <c r="F162" s="5">
        <v>3.1309239563817099</v>
      </c>
      <c r="G162" s="5">
        <v>-0.26763902280373397</v>
      </c>
      <c r="H162" s="235">
        <v>13457.052245275199</v>
      </c>
      <c r="I162" s="4">
        <v>75608.756415110896</v>
      </c>
      <c r="J162" s="4"/>
      <c r="K162" s="4"/>
      <c r="M162" s="356"/>
      <c r="N162" s="178"/>
      <c r="O162" s="178"/>
      <c r="P162" s="359"/>
      <c r="Q162" s="359"/>
      <c r="R162" s="359"/>
      <c r="S162" s="359"/>
      <c r="T162" s="359"/>
      <c r="U162" s="359"/>
      <c r="V162" s="359"/>
      <c r="W162" s="351"/>
      <c r="X162" s="352"/>
      <c r="Y162" s="4"/>
      <c r="Z162" s="4"/>
      <c r="AA162" s="217"/>
      <c r="AB162" s="4"/>
      <c r="AC162" s="352"/>
      <c r="AD162" s="4"/>
      <c r="AE162" s="353"/>
    </row>
    <row r="163" spans="1:31">
      <c r="A163" s="5"/>
      <c r="B163" s="177">
        <v>2018</v>
      </c>
      <c r="C163" s="5">
        <v>28.9</v>
      </c>
      <c r="D163" s="5">
        <v>31.353554200788601</v>
      </c>
      <c r="E163" s="5">
        <f>+D163-C163</f>
        <v>2.4535542007886022</v>
      </c>
      <c r="F163" s="5">
        <v>2.6</v>
      </c>
      <c r="G163" s="5">
        <v>-0.19999999999999901</v>
      </c>
      <c r="H163" s="235">
        <v>13855.558912361799</v>
      </c>
      <c r="I163" s="4">
        <v>77228.286253130704</v>
      </c>
      <c r="J163" s="4"/>
      <c r="K163" s="4"/>
      <c r="P163" s="359"/>
      <c r="Q163" s="359"/>
      <c r="R163" s="359"/>
      <c r="S163" s="359"/>
      <c r="T163" s="359"/>
      <c r="U163" s="359"/>
      <c r="V163" s="359"/>
      <c r="W163" s="351"/>
      <c r="X163" s="352"/>
      <c r="AA163" s="217"/>
      <c r="AB163" s="4"/>
      <c r="AC163" s="352"/>
      <c r="AD163" s="4"/>
      <c r="AE163" s="353"/>
    </row>
    <row r="164" spans="1:31">
      <c r="A164" s="5"/>
      <c r="B164" s="177">
        <v>2019</v>
      </c>
      <c r="C164" s="5">
        <v>28.3</v>
      </c>
      <c r="D164" s="5">
        <v>31.602678297602999</v>
      </c>
      <c r="E164" s="5">
        <f>+D164-C164</f>
        <v>3.3026782976029985</v>
      </c>
      <c r="F164" s="5">
        <v>3.3</v>
      </c>
      <c r="G164" s="5">
        <v>0</v>
      </c>
      <c r="H164" s="235">
        <v>14032.997491423201</v>
      </c>
      <c r="I164" s="4">
        <v>78443.498920059094</v>
      </c>
      <c r="J164" s="4"/>
      <c r="K164" s="4"/>
      <c r="P164" s="359"/>
      <c r="Q164" s="359"/>
      <c r="R164" s="359"/>
      <c r="S164" s="359"/>
      <c r="T164" s="359"/>
      <c r="U164" s="359"/>
      <c r="V164" s="359"/>
      <c r="W164" s="351"/>
      <c r="X164" s="352"/>
      <c r="AA164" s="217"/>
      <c r="AB164" s="4"/>
      <c r="AC164" s="352"/>
      <c r="AD164" s="4"/>
      <c r="AE164" s="353"/>
    </row>
    <row r="165" spans="1:31">
      <c r="A165" s="5"/>
      <c r="B165" s="177">
        <v>2020</v>
      </c>
      <c r="C165" s="5">
        <v>25.8</v>
      </c>
      <c r="D165" s="5">
        <v>29.4</v>
      </c>
      <c r="E165" s="5">
        <f>+D165-C165</f>
        <v>3.5999999999999979</v>
      </c>
      <c r="F165" s="5">
        <v>4.2</v>
      </c>
      <c r="G165" s="5">
        <v>-0.5</v>
      </c>
      <c r="H165" s="235">
        <v>11897.39641549</v>
      </c>
      <c r="I165" s="4">
        <v>67848.019119455697</v>
      </c>
      <c r="J165" s="4"/>
      <c r="K165" s="4"/>
      <c r="P165" s="359"/>
      <c r="Q165" s="359"/>
      <c r="R165" s="359"/>
      <c r="S165" s="359"/>
      <c r="T165" s="359"/>
      <c r="U165" s="359"/>
      <c r="V165" s="359"/>
      <c r="W165" s="351"/>
      <c r="X165" s="352"/>
      <c r="AA165" s="217"/>
      <c r="AB165" s="4"/>
      <c r="AC165" s="352"/>
      <c r="AD165" s="4"/>
      <c r="AE165" s="353"/>
    </row>
    <row r="166" spans="1:31">
      <c r="A166" s="5"/>
      <c r="B166" s="177">
        <v>2021</v>
      </c>
      <c r="C166" s="5">
        <v>30.4</v>
      </c>
      <c r="D166" s="5">
        <v>32.700000000000003</v>
      </c>
      <c r="E166" s="5">
        <f>+D166-C166</f>
        <v>2.3000000000000043</v>
      </c>
      <c r="F166" s="5">
        <v>2.8</v>
      </c>
      <c r="G166" s="5">
        <v>-0.5</v>
      </c>
      <c r="H166" s="235">
        <v>14137.095125661999</v>
      </c>
      <c r="I166" s="4">
        <v>77351.461882876698</v>
      </c>
      <c r="J166" s="4"/>
      <c r="K166" s="4"/>
      <c r="P166" s="359"/>
      <c r="Q166" s="359"/>
      <c r="R166" s="359"/>
      <c r="S166" s="359"/>
      <c r="T166" s="359"/>
      <c r="U166" s="359"/>
      <c r="V166" s="359"/>
      <c r="W166" s="351"/>
      <c r="X166" s="352"/>
      <c r="AB166" s="4"/>
      <c r="AC166" s="352"/>
    </row>
    <row r="167" spans="1:31">
      <c r="B167" s="177">
        <v>2022</v>
      </c>
      <c r="C167" s="5">
        <v>38.700000000000003</v>
      </c>
      <c r="D167" s="5">
        <v>37.1</v>
      </c>
      <c r="E167" s="5">
        <f>+D167-C167</f>
        <v>-1.6000000000000014</v>
      </c>
      <c r="F167" s="5">
        <v>-1</v>
      </c>
      <c r="G167" s="3">
        <v>-0.39999999999999902</v>
      </c>
      <c r="H167" s="235">
        <v>16654.361507648598</v>
      </c>
      <c r="I167" s="4">
        <v>84633.607403236703</v>
      </c>
      <c r="J167" s="4"/>
      <c r="K167" s="4"/>
    </row>
    <row r="168" spans="1:31">
      <c r="D168" s="5"/>
      <c r="H168" s="236"/>
      <c r="T168" s="359"/>
      <c r="W168" s="348"/>
    </row>
    <row r="169" spans="1:31">
      <c r="T169" s="359"/>
    </row>
    <row r="170" spans="1:31">
      <c r="T170" s="359"/>
    </row>
    <row r="171" spans="1:31">
      <c r="T171" s="359"/>
    </row>
    <row r="172" spans="1:31">
      <c r="T172" s="359"/>
    </row>
    <row r="173" spans="1:31">
      <c r="T173" s="359"/>
    </row>
    <row r="174" spans="1:31">
      <c r="T174" s="359"/>
    </row>
    <row r="175" spans="1:31">
      <c r="T175" s="359"/>
    </row>
    <row r="176" spans="1:31">
      <c r="T176" s="359"/>
    </row>
    <row r="177" spans="20:20">
      <c r="T177" s="359"/>
    </row>
    <row r="178" spans="20:20">
      <c r="T178" s="359"/>
    </row>
    <row r="179" spans="20:20">
      <c r="T179" s="359"/>
    </row>
    <row r="180" spans="20:20">
      <c r="T180" s="359"/>
    </row>
    <row r="181" spans="20:20">
      <c r="T181" s="359"/>
    </row>
    <row r="182" spans="20:20">
      <c r="T182" s="359"/>
    </row>
    <row r="183" spans="20:20">
      <c r="T183" s="359"/>
    </row>
    <row r="184" spans="20:20">
      <c r="T184" s="359"/>
    </row>
    <row r="185" spans="20:20">
      <c r="T185" s="359"/>
    </row>
    <row r="186" spans="20:20">
      <c r="T186" s="359"/>
    </row>
    <row r="187" spans="20:20">
      <c r="T187" s="359"/>
    </row>
    <row r="188" spans="20:20">
      <c r="T188" s="359"/>
    </row>
    <row r="189" spans="20:20">
      <c r="T189" s="359"/>
    </row>
    <row r="190" spans="20:20">
      <c r="T190" s="359"/>
    </row>
    <row r="191" spans="20:20">
      <c r="T191" s="359"/>
    </row>
    <row r="192" spans="20:20">
      <c r="T192" s="359"/>
    </row>
    <row r="193" spans="20:23">
      <c r="T193" s="359"/>
    </row>
    <row r="201" spans="20:23">
      <c r="W201" s="361"/>
    </row>
    <row r="202" spans="20:23">
      <c r="W202" s="362"/>
    </row>
    <row r="203" spans="20:23">
      <c r="W203" s="362"/>
    </row>
    <row r="204" spans="20:23">
      <c r="W204" s="363"/>
    </row>
    <row r="205" spans="20:23">
      <c r="W205" s="363"/>
    </row>
    <row r="206" spans="20:23">
      <c r="W206" s="363"/>
    </row>
    <row r="207" spans="20:23">
      <c r="W207" s="363"/>
    </row>
    <row r="208" spans="20:23">
      <c r="W208" s="363"/>
    </row>
    <row r="209" spans="23:23">
      <c r="W209" s="363"/>
    </row>
    <row r="210" spans="23:23">
      <c r="W210" s="363"/>
    </row>
    <row r="211" spans="23:23">
      <c r="W211" s="363"/>
    </row>
    <row r="212" spans="23:23">
      <c r="W212" s="363"/>
    </row>
    <row r="213" spans="23:23">
      <c r="W213" s="363"/>
    </row>
    <row r="214" spans="23:23">
      <c r="W214" s="363"/>
    </row>
    <row r="215" spans="23:23">
      <c r="W215" s="363"/>
    </row>
    <row r="216" spans="23:23">
      <c r="W216" s="363"/>
    </row>
    <row r="217" spans="23:23">
      <c r="W217" s="363"/>
    </row>
    <row r="218" spans="23:23">
      <c r="W218" s="363"/>
    </row>
    <row r="219" spans="23:23">
      <c r="W219" s="363"/>
    </row>
    <row r="220" spans="23:23">
      <c r="W220" s="363"/>
    </row>
    <row r="221" spans="23:23">
      <c r="W221" s="363"/>
    </row>
    <row r="222" spans="23:23">
      <c r="W222" s="363"/>
    </row>
    <row r="223" spans="23:23">
      <c r="W223" s="363"/>
    </row>
    <row r="224" spans="23:23">
      <c r="W224" s="363"/>
    </row>
    <row r="225" spans="23:23">
      <c r="W225" s="363"/>
    </row>
    <row r="226" spans="23:23">
      <c r="W226" s="363"/>
    </row>
    <row r="227" spans="23:23">
      <c r="W227" s="363"/>
    </row>
    <row r="228" spans="23:23">
      <c r="W228" s="363"/>
    </row>
    <row r="229" spans="23:23">
      <c r="W229" s="363"/>
    </row>
  </sheetData>
  <phoneticPr fontId="1" type="noConversion"/>
  <hyperlinks>
    <hyperlink ref="A1" location="INDICE!A1" display="Torna all'indice" xr:uid="{00000000-0004-0000-0200-000000000000}"/>
  </hyperlinks>
  <pageMargins left="0.7" right="0.7" top="0.75" bottom="0.75" header="0.3" footer="0.3"/>
  <pageSetup paperSize="9" orientation="portrait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L21"/>
  <sheetViews>
    <sheetView workbookViewId="0"/>
  </sheetViews>
  <sheetFormatPr baseColWidth="10" defaultColWidth="8.83203125" defaultRowHeight="13"/>
  <cols>
    <col min="1" max="1" width="5.33203125" style="90" customWidth="1"/>
    <col min="2" max="2" width="31.33203125" style="90" customWidth="1"/>
    <col min="3" max="7" width="8.83203125" style="90" customWidth="1"/>
    <col min="8" max="8" width="14.33203125" style="90" customWidth="1"/>
    <col min="9" max="10" width="8.83203125" style="90" customWidth="1"/>
    <col min="11" max="11" width="8.5" style="90" customWidth="1"/>
    <col min="12" max="12" width="8.83203125" style="90" customWidth="1"/>
    <col min="13" max="16384" width="8.83203125" style="90"/>
  </cols>
  <sheetData>
    <row r="1" spans="1:12">
      <c r="A1" s="52" t="s">
        <v>986</v>
      </c>
    </row>
    <row r="3" spans="1:12">
      <c r="B3" s="91" t="s">
        <v>977</v>
      </c>
    </row>
    <row r="4" spans="1:12">
      <c r="B4" s="90" t="s">
        <v>902</v>
      </c>
      <c r="H4" s="90" t="s">
        <v>901</v>
      </c>
      <c r="I4" s="3"/>
      <c r="J4" s="3"/>
      <c r="K4" s="3"/>
      <c r="L4" s="3"/>
    </row>
    <row r="5" spans="1:12">
      <c r="B5" s="94"/>
      <c r="C5" s="90" t="s">
        <v>5</v>
      </c>
      <c r="D5" s="90" t="s">
        <v>6</v>
      </c>
      <c r="E5" s="90" t="s">
        <v>8</v>
      </c>
      <c r="F5" s="90" t="s">
        <v>7</v>
      </c>
      <c r="I5" s="90" t="s">
        <v>5</v>
      </c>
      <c r="J5" s="90" t="s">
        <v>6</v>
      </c>
      <c r="K5" s="90" t="s">
        <v>8</v>
      </c>
      <c r="L5" s="90" t="s">
        <v>7</v>
      </c>
    </row>
    <row r="6" spans="1:12">
      <c r="B6" s="90" t="s">
        <v>485</v>
      </c>
      <c r="C6" s="94">
        <v>51.579000000000001</v>
      </c>
      <c r="D6" s="94">
        <v>50.27</v>
      </c>
      <c r="E6" s="94">
        <v>54.781999999999996</v>
      </c>
      <c r="F6" s="94">
        <v>24.856999999999999</v>
      </c>
      <c r="H6" s="90" t="s">
        <v>903</v>
      </c>
      <c r="I6" s="94">
        <v>0.67557567997401602</v>
      </c>
      <c r="J6" s="94">
        <v>7.7245663227218504</v>
      </c>
      <c r="K6" s="94">
        <v>0.60019561931296095</v>
      </c>
      <c r="L6" s="94">
        <v>0.67436158073105301</v>
      </c>
    </row>
    <row r="7" spans="1:12">
      <c r="B7" s="90" t="s">
        <v>970</v>
      </c>
      <c r="C7" s="94">
        <v>13.929</v>
      </c>
      <c r="D7" s="94">
        <v>15.417</v>
      </c>
      <c r="E7" s="94">
        <v>11.334</v>
      </c>
      <c r="F7" s="94">
        <v>22.221</v>
      </c>
      <c r="H7" s="90" t="s">
        <v>491</v>
      </c>
      <c r="I7" s="94">
        <v>30.737994943768999</v>
      </c>
      <c r="J7" s="94">
        <v>29.768317153324801</v>
      </c>
      <c r="K7" s="94">
        <v>16.957907974239198</v>
      </c>
      <c r="L7" s="94">
        <v>11.834422526857299</v>
      </c>
    </row>
    <row r="8" spans="1:12">
      <c r="B8" s="90" t="s">
        <v>486</v>
      </c>
      <c r="C8" s="94">
        <v>4.0519999999999996</v>
      </c>
      <c r="D8" s="94">
        <v>1.266</v>
      </c>
      <c r="E8" s="94">
        <v>0.245</v>
      </c>
      <c r="F8" s="94">
        <v>0.66800000000000004</v>
      </c>
      <c r="H8" s="90" t="s">
        <v>904</v>
      </c>
      <c r="I8" s="94">
        <v>2.2664957495896401</v>
      </c>
      <c r="J8" s="94">
        <v>7.5016776128512497</v>
      </c>
      <c r="K8" s="94">
        <v>0.911831581086746</v>
      </c>
      <c r="L8" s="94">
        <v>4.0801239553090403</v>
      </c>
    </row>
    <row r="9" spans="1:12">
      <c r="B9" s="90" t="s">
        <v>969</v>
      </c>
      <c r="C9" s="94">
        <v>1.071</v>
      </c>
      <c r="D9" s="94">
        <v>2.4809999999999999</v>
      </c>
      <c r="E9" s="94">
        <v>0.46400000000000002</v>
      </c>
      <c r="F9" s="94">
        <v>0.438</v>
      </c>
      <c r="H9" s="90" t="s">
        <v>437</v>
      </c>
      <c r="I9" s="94">
        <v>9.3693069925029704</v>
      </c>
      <c r="J9" s="94">
        <v>1.82634204926357</v>
      </c>
      <c r="K9" s="94">
        <v>0.13542332668566401</v>
      </c>
      <c r="L9" s="94">
        <v>4.3231777946356198</v>
      </c>
    </row>
    <row r="10" spans="1:12">
      <c r="B10" s="90" t="s">
        <v>487</v>
      </c>
      <c r="C10" s="94">
        <v>10.218999999999999</v>
      </c>
      <c r="D10" s="94">
        <v>16.175000000000001</v>
      </c>
      <c r="E10" s="94">
        <v>18.733000000000001</v>
      </c>
      <c r="F10" s="94">
        <v>16.847999999999999</v>
      </c>
      <c r="H10" s="90" t="s">
        <v>13</v>
      </c>
      <c r="I10" s="94">
        <v>56.847827178354997</v>
      </c>
      <c r="J10" s="94">
        <v>53.179096861838502</v>
      </c>
      <c r="K10" s="94">
        <v>81.394641498675398</v>
      </c>
      <c r="L10" s="94">
        <v>79.0879141424669</v>
      </c>
    </row>
    <row r="11" spans="1:12">
      <c r="B11" s="90" t="s">
        <v>967</v>
      </c>
      <c r="C11" s="94">
        <v>6.3849999999999998</v>
      </c>
      <c r="D11" s="94">
        <v>3.839</v>
      </c>
      <c r="E11" s="94">
        <v>2.3959999999999999</v>
      </c>
      <c r="F11" s="94">
        <v>31.358000000000001</v>
      </c>
      <c r="H11" s="92" t="s">
        <v>311</v>
      </c>
      <c r="I11" s="105">
        <v>0.22110958153855301</v>
      </c>
      <c r="J11" s="105">
        <v>0.116881622534938</v>
      </c>
      <c r="K11" s="105">
        <v>4.8519404987192302E-2</v>
      </c>
      <c r="L11" s="105">
        <v>0.148442274873164</v>
      </c>
    </row>
    <row r="12" spans="1:12">
      <c r="B12" s="90" t="s">
        <v>968</v>
      </c>
      <c r="C12" s="94">
        <v>4.8540000000000001</v>
      </c>
      <c r="D12" s="94">
        <v>1.2130000000000001</v>
      </c>
      <c r="E12" s="94">
        <v>0.61899999999999999</v>
      </c>
      <c r="F12" s="94">
        <v>0.76</v>
      </c>
      <c r="H12" s="92"/>
      <c r="I12" s="105"/>
      <c r="J12" s="105"/>
      <c r="K12" s="105"/>
      <c r="L12" s="105"/>
    </row>
    <row r="13" spans="1:12">
      <c r="B13" s="90" t="s">
        <v>673</v>
      </c>
      <c r="C13" s="94">
        <v>7.9109999999999996</v>
      </c>
      <c r="D13" s="94">
        <v>9.3390000000000093</v>
      </c>
      <c r="E13" s="94">
        <v>11.427</v>
      </c>
      <c r="F13" s="94">
        <v>2.8499999999999801</v>
      </c>
      <c r="H13" s="92" t="s">
        <v>978</v>
      </c>
      <c r="I13" s="92"/>
      <c r="J13" s="92"/>
      <c r="K13" s="92"/>
      <c r="L13" s="92"/>
    </row>
    <row r="14" spans="1:12">
      <c r="B14" s="92" t="s">
        <v>488</v>
      </c>
      <c r="C14" s="105">
        <v>1.3009999999999999</v>
      </c>
      <c r="D14" s="105">
        <v>0.85899999999999999</v>
      </c>
      <c r="E14" s="105">
        <v>1.1000000000000001</v>
      </c>
      <c r="F14" s="105">
        <v>11.231999999999999</v>
      </c>
      <c r="H14" s="92" t="s">
        <v>979</v>
      </c>
      <c r="I14" s="105">
        <v>459.0804</v>
      </c>
      <c r="J14" s="105">
        <v>1230.0340000000001</v>
      </c>
      <c r="K14" s="105">
        <v>1417.038</v>
      </c>
      <c r="L14" s="105">
        <v>476.16899999999998</v>
      </c>
    </row>
    <row r="15" spans="1:12">
      <c r="B15" s="92" t="s">
        <v>672</v>
      </c>
      <c r="C15" s="105">
        <v>5.0839999999999996</v>
      </c>
      <c r="D15" s="105">
        <v>2.98</v>
      </c>
      <c r="E15" s="105">
        <v>1.296</v>
      </c>
      <c r="F15" s="105">
        <v>20.126000000000001</v>
      </c>
      <c r="H15" s="92" t="s">
        <v>980</v>
      </c>
      <c r="I15" s="105">
        <v>19.8263</v>
      </c>
      <c r="J15" s="105" t="e">
        <v>#N/A</v>
      </c>
      <c r="K15" s="105">
        <v>204.33</v>
      </c>
      <c r="L15" s="105">
        <v>19.204000000000001</v>
      </c>
    </row>
    <row r="16" spans="1:12">
      <c r="B16" s="92" t="s">
        <v>489</v>
      </c>
      <c r="C16" s="105">
        <v>7.3170000000000002</v>
      </c>
      <c r="D16" s="105">
        <v>8.2270000000000003</v>
      </c>
      <c r="E16" s="105">
        <v>10.407</v>
      </c>
      <c r="F16" s="105">
        <v>2.2850000000000001</v>
      </c>
    </row>
    <row r="17" spans="2:6">
      <c r="B17" s="92" t="s">
        <v>490</v>
      </c>
      <c r="C17" s="105">
        <v>0.55900000000000005</v>
      </c>
      <c r="D17" s="105">
        <v>1.149</v>
      </c>
      <c r="E17" s="105">
        <v>1.0209999999999999</v>
      </c>
      <c r="F17" s="105">
        <v>0.56599999999999995</v>
      </c>
    </row>
    <row r="20" spans="2:6">
      <c r="B20" s="106" t="s">
        <v>981</v>
      </c>
    </row>
    <row r="21" spans="2:6">
      <c r="B21" s="265" t="s">
        <v>674</v>
      </c>
    </row>
  </sheetData>
  <sortState xmlns:xlrd2="http://schemas.microsoft.com/office/spreadsheetml/2017/richdata2" columnSort="1" ref="J15:M28">
    <sortCondition ref="J15:M15"/>
  </sortState>
  <phoneticPr fontId="1" type="noConversion"/>
  <hyperlinks>
    <hyperlink ref="B21" r:id="rId1" xr:uid="{00000000-0004-0000-1D00-000000000000}"/>
    <hyperlink ref="A1" location="INDICE!A1" display="Torna all'indice" xr:uid="{00000000-0004-0000-1D00-000001000000}"/>
  </hyperlinks>
  <pageMargins left="0.7" right="0.7" top="0.75" bottom="0.75" header="0.3" footer="0.3"/>
  <pageSetup paperSize="9" orientation="portrait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K46"/>
  <sheetViews>
    <sheetView workbookViewId="0"/>
  </sheetViews>
  <sheetFormatPr baseColWidth="10" defaultColWidth="8.83203125" defaultRowHeight="13"/>
  <cols>
    <col min="1" max="1" width="5.33203125" style="90" customWidth="1"/>
    <col min="2" max="2" width="11.33203125" style="90" customWidth="1"/>
    <col min="3" max="10" width="9" style="90" customWidth="1"/>
    <col min="11" max="11" width="8.83203125" style="90" customWidth="1"/>
    <col min="12" max="16384" width="8.83203125" style="90"/>
  </cols>
  <sheetData>
    <row r="1" spans="1:11">
      <c r="A1" s="52" t="s">
        <v>986</v>
      </c>
      <c r="C1" s="53"/>
      <c r="D1" s="53"/>
      <c r="E1" s="53"/>
    </row>
    <row r="2" spans="1:11">
      <c r="C2" s="53"/>
      <c r="D2" s="53"/>
      <c r="E2" s="53"/>
    </row>
    <row r="3" spans="1:11">
      <c r="B3" s="91" t="s">
        <v>972</v>
      </c>
      <c r="C3" s="53"/>
    </row>
    <row r="4" spans="1:11">
      <c r="B4" s="90" t="s">
        <v>973</v>
      </c>
    </row>
    <row r="5" spans="1:11">
      <c r="C5" s="53" t="s">
        <v>965</v>
      </c>
    </row>
    <row r="6" spans="1:11">
      <c r="D6" s="95" t="s">
        <v>5</v>
      </c>
      <c r="E6" s="93" t="s">
        <v>8</v>
      </c>
      <c r="F6" s="95" t="s">
        <v>6</v>
      </c>
      <c r="G6" s="95" t="s">
        <v>7</v>
      </c>
    </row>
    <row r="7" spans="1:11">
      <c r="C7" s="90" t="s">
        <v>101</v>
      </c>
      <c r="D7" s="94">
        <v>28.863423700929498</v>
      </c>
      <c r="E7" s="94">
        <v>30.488097396661299</v>
      </c>
      <c r="F7" s="94">
        <v>32.984963419027402</v>
      </c>
      <c r="G7" s="94">
        <v>40.435842720961404</v>
      </c>
    </row>
    <row r="8" spans="1:11">
      <c r="C8" s="90" t="s">
        <v>102</v>
      </c>
      <c r="D8" s="95">
        <v>44.420262321292903</v>
      </c>
      <c r="E8" s="95">
        <v>41.341000657576501</v>
      </c>
      <c r="F8" s="95">
        <v>47.206378039661701</v>
      </c>
      <c r="G8" s="95">
        <v>52.489258100389399</v>
      </c>
    </row>
    <row r="9" spans="1:11">
      <c r="B9" s="263" t="s">
        <v>966</v>
      </c>
      <c r="C9" s="264" t="s">
        <v>964</v>
      </c>
    </row>
    <row r="11" spans="1:11">
      <c r="B11" s="90" t="s">
        <v>974</v>
      </c>
      <c r="D11" s="96"/>
      <c r="E11" s="96"/>
      <c r="F11" s="96"/>
      <c r="G11" s="96"/>
      <c r="H11" s="96"/>
      <c r="I11" s="96"/>
      <c r="K11" s="96"/>
    </row>
    <row r="12" spans="1:11" ht="56" customHeight="1">
      <c r="C12" s="97"/>
      <c r="D12" s="98" t="s">
        <v>493</v>
      </c>
      <c r="E12" s="98" t="s">
        <v>494</v>
      </c>
      <c r="F12" s="98" t="s">
        <v>963</v>
      </c>
      <c r="G12" s="99" t="s">
        <v>495</v>
      </c>
      <c r="H12" s="100" t="s">
        <v>975</v>
      </c>
      <c r="I12" s="101"/>
    </row>
    <row r="13" spans="1:11">
      <c r="C13" s="90">
        <v>2004</v>
      </c>
      <c r="D13" s="94">
        <v>6.8</v>
      </c>
      <c r="E13" s="94">
        <v>15.3</v>
      </c>
      <c r="F13" s="94">
        <v>11</v>
      </c>
      <c r="G13" s="94">
        <v>25.9</v>
      </c>
      <c r="H13" s="102">
        <v>0.3</v>
      </c>
      <c r="I13" s="94"/>
    </row>
    <row r="14" spans="1:11">
      <c r="C14" s="90">
        <v>2005</v>
      </c>
      <c r="D14" s="94">
        <v>6.9880195780020697</v>
      </c>
      <c r="E14" s="94">
        <v>14.592176700986901</v>
      </c>
      <c r="F14" s="94">
        <v>10.8609192169786</v>
      </c>
      <c r="G14" s="94">
        <v>25.212113542918399</v>
      </c>
      <c r="H14" s="102">
        <v>0.32179625327376898</v>
      </c>
      <c r="I14" s="94"/>
    </row>
    <row r="15" spans="1:11">
      <c r="C15" s="90">
        <v>2006</v>
      </c>
      <c r="D15" s="94">
        <v>7</v>
      </c>
      <c r="E15" s="94">
        <v>15.6</v>
      </c>
      <c r="F15" s="94">
        <v>11.6</v>
      </c>
      <c r="G15" s="94">
        <v>26.6</v>
      </c>
      <c r="H15" s="102">
        <v>0.3</v>
      </c>
      <c r="I15" s="94"/>
    </row>
    <row r="16" spans="1:11">
      <c r="C16" s="90">
        <v>2007</v>
      </c>
      <c r="D16" s="94">
        <v>7.0729635179006696</v>
      </c>
      <c r="E16" s="94">
        <v>15.952124273625101</v>
      </c>
      <c r="F16" s="94">
        <v>12.007171507644101</v>
      </c>
      <c r="G16" s="94">
        <v>27.3912133873512</v>
      </c>
      <c r="H16" s="102">
        <v>0.321736505822244</v>
      </c>
      <c r="I16" s="94"/>
    </row>
    <row r="17" spans="1:10">
      <c r="C17" s="90">
        <v>2008</v>
      </c>
      <c r="D17" s="94">
        <v>7.0754871896153197</v>
      </c>
      <c r="E17" s="94">
        <v>15.6644941191617</v>
      </c>
      <c r="F17" s="94">
        <v>12.3898578886149</v>
      </c>
      <c r="G17" s="94">
        <v>24.6</v>
      </c>
      <c r="H17" s="102">
        <v>0.31838880866106201</v>
      </c>
      <c r="I17" s="94"/>
    </row>
    <row r="18" spans="1:10">
      <c r="C18" s="90">
        <v>2009</v>
      </c>
      <c r="D18" s="94">
        <v>6.9578687943147299</v>
      </c>
      <c r="E18" s="94">
        <v>16.784541654997199</v>
      </c>
      <c r="F18" s="94">
        <v>12.583898994668299</v>
      </c>
      <c r="G18" s="94">
        <v>24.531066822977699</v>
      </c>
      <c r="H18" s="102">
        <v>0.31838880866106201</v>
      </c>
      <c r="I18" s="94"/>
    </row>
    <row r="19" spans="1:10">
      <c r="C19" s="90">
        <v>2010</v>
      </c>
      <c r="D19" s="94">
        <v>6.8</v>
      </c>
      <c r="E19" s="94">
        <v>16.100000000000001</v>
      </c>
      <c r="F19" s="94">
        <v>13.1</v>
      </c>
      <c r="G19" s="94">
        <v>24.4</v>
      </c>
      <c r="H19" s="102">
        <v>0.3</v>
      </c>
      <c r="I19" s="94"/>
    </row>
    <row r="20" spans="1:10">
      <c r="C20" s="90">
        <v>2011</v>
      </c>
      <c r="D20" s="94">
        <v>7.10007885684304</v>
      </c>
      <c r="E20" s="94">
        <v>16.4130107329824</v>
      </c>
      <c r="F20" s="94">
        <v>13.396412515881</v>
      </c>
      <c r="G20" s="94">
        <v>24.2261849764391</v>
      </c>
      <c r="H20" s="102">
        <v>0.30372622023754697</v>
      </c>
      <c r="I20" s="94"/>
    </row>
    <row r="21" spans="1:10">
      <c r="C21" s="90">
        <v>2012</v>
      </c>
      <c r="D21" s="94">
        <v>7.1163612663171598</v>
      </c>
      <c r="E21" s="94">
        <v>16.600947469240701</v>
      </c>
      <c r="F21" s="94">
        <v>13.469478274781499</v>
      </c>
      <c r="G21" s="94">
        <v>23.5829791707217</v>
      </c>
      <c r="H21" s="102">
        <v>0.29994326553328299</v>
      </c>
      <c r="I21" s="94"/>
    </row>
    <row r="22" spans="1:10">
      <c r="C22" s="90">
        <v>2013</v>
      </c>
      <c r="D22" s="94">
        <v>7.1355754714075799</v>
      </c>
      <c r="E22" s="94">
        <v>16.720204244741701</v>
      </c>
      <c r="F22" s="94">
        <v>13.5770542235962</v>
      </c>
      <c r="G22" s="94">
        <v>23.328598661538301</v>
      </c>
      <c r="H22" s="102">
        <v>0.29931849056174797</v>
      </c>
      <c r="I22" s="94"/>
    </row>
    <row r="23" spans="1:10">
      <c r="C23" s="90">
        <v>2014</v>
      </c>
      <c r="D23" s="94">
        <v>7.5780784671888997</v>
      </c>
      <c r="E23" s="94">
        <v>17.7868792801995</v>
      </c>
      <c r="F23" s="94">
        <v>14.056674305769301</v>
      </c>
      <c r="G23" s="94">
        <v>23.940578645488198</v>
      </c>
      <c r="H23" s="102">
        <v>0.29931849056174797</v>
      </c>
      <c r="I23" s="94"/>
    </row>
    <row r="24" spans="1:10">
      <c r="C24" s="90">
        <v>2015</v>
      </c>
      <c r="D24" s="94">
        <v>7.7</v>
      </c>
      <c r="E24" s="94">
        <v>18.399999999999999</v>
      </c>
      <c r="F24" s="94">
        <v>15.6</v>
      </c>
      <c r="G24" s="94">
        <v>25.1</v>
      </c>
      <c r="H24" s="102">
        <v>0.3</v>
      </c>
      <c r="I24" s="94"/>
    </row>
    <row r="25" spans="1:10">
      <c r="A25" s="103"/>
      <c r="C25" s="90">
        <v>2016</v>
      </c>
      <c r="D25" s="94">
        <v>7.8718585305021103</v>
      </c>
      <c r="E25" s="94">
        <v>18.273509585682799</v>
      </c>
      <c r="F25" s="94">
        <v>15.0831110199056</v>
      </c>
      <c r="G25" s="94">
        <v>25.5209932013158</v>
      </c>
      <c r="H25" s="102">
        <v>0.33277551996174998</v>
      </c>
      <c r="I25" s="94"/>
    </row>
    <row r="26" spans="1:10">
      <c r="A26" s="103"/>
      <c r="C26" s="90">
        <v>2017</v>
      </c>
      <c r="D26" s="94">
        <v>7.97641504722184</v>
      </c>
      <c r="E26" s="94">
        <v>18.488284202569901</v>
      </c>
      <c r="F26" s="94">
        <v>15.2515953229519</v>
      </c>
      <c r="G26" s="94">
        <v>22.363680692766199</v>
      </c>
      <c r="H26" s="102">
        <v>0.33573171556354098</v>
      </c>
      <c r="I26" s="94"/>
    </row>
    <row r="27" spans="1:10">
      <c r="A27" s="103"/>
      <c r="C27" s="90">
        <v>2018</v>
      </c>
      <c r="D27" s="94">
        <v>8.3475731320573505</v>
      </c>
      <c r="E27" s="94">
        <v>18.5708625462035</v>
      </c>
      <c r="F27" s="94">
        <v>15.4676965628181</v>
      </c>
      <c r="G27" s="94">
        <v>23.552784206888798</v>
      </c>
      <c r="H27" s="102">
        <v>0.34692508886057299</v>
      </c>
      <c r="I27" s="94"/>
    </row>
    <row r="28" spans="1:10">
      <c r="A28" s="104"/>
      <c r="C28" s="90">
        <v>2019</v>
      </c>
      <c r="D28" s="94">
        <v>8.69176702017098</v>
      </c>
      <c r="E28" s="94">
        <v>19.3264825054966</v>
      </c>
      <c r="F28" s="94">
        <v>16.256890162340198</v>
      </c>
      <c r="G28" s="94">
        <v>25.966397021934899</v>
      </c>
      <c r="H28" s="102">
        <v>0.36238940451375701</v>
      </c>
      <c r="I28" s="94"/>
    </row>
    <row r="29" spans="1:10">
      <c r="A29" s="103"/>
      <c r="C29" s="90">
        <v>2020</v>
      </c>
      <c r="D29" s="94">
        <v>8.7864466804387806</v>
      </c>
      <c r="E29" s="94">
        <v>19.1210294725722</v>
      </c>
      <c r="F29" s="94">
        <v>16.470607513128801</v>
      </c>
      <c r="G29" s="94">
        <v>26.8341081233159</v>
      </c>
      <c r="H29" s="102">
        <v>0.35497908641541298</v>
      </c>
      <c r="I29" s="94"/>
      <c r="J29" s="94"/>
    </row>
    <row r="30" spans="1:10">
      <c r="A30" s="103"/>
      <c r="B30" s="90" t="s">
        <v>971</v>
      </c>
    </row>
    <row r="34" spans="3:3">
      <c r="C34" s="94"/>
    </row>
    <row r="35" spans="3:3">
      <c r="C35" s="94"/>
    </row>
    <row r="36" spans="3:3">
      <c r="C36" s="94"/>
    </row>
    <row r="37" spans="3:3">
      <c r="C37" s="94"/>
    </row>
    <row r="38" spans="3:3">
      <c r="C38" s="94"/>
    </row>
    <row r="39" spans="3:3">
      <c r="C39" s="94"/>
    </row>
    <row r="40" spans="3:3">
      <c r="C40" s="94"/>
    </row>
    <row r="41" spans="3:3">
      <c r="C41" s="94"/>
    </row>
    <row r="42" spans="3:3">
      <c r="C42" s="94"/>
    </row>
    <row r="43" spans="3:3">
      <c r="C43" s="94"/>
    </row>
    <row r="44" spans="3:3">
      <c r="C44" s="94"/>
    </row>
    <row r="45" spans="3:3">
      <c r="C45" s="94"/>
    </row>
    <row r="46" spans="3:3">
      <c r="C46" s="94"/>
    </row>
  </sheetData>
  <phoneticPr fontId="1" type="noConversion"/>
  <hyperlinks>
    <hyperlink ref="C9" r:id="rId1" xr:uid="{00000000-0004-0000-1E00-000000000000}"/>
    <hyperlink ref="A1" location="INDICE!A1" display="Torna all'indice" xr:uid="{00000000-0004-0000-1E00-000001000000}"/>
  </hyperlinks>
  <pageMargins left="0.7" right="0.7" top="0.75" bottom="0.75" header="0.3" footer="0.3"/>
  <pageSetup paperSize="9" orientation="portrait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R48"/>
  <sheetViews>
    <sheetView workbookViewId="0"/>
  </sheetViews>
  <sheetFormatPr baseColWidth="10" defaultColWidth="8.83203125" defaultRowHeight="13"/>
  <cols>
    <col min="1" max="1" width="5.33203125" style="90" customWidth="1"/>
    <col min="2" max="2" width="24.1640625" style="90" customWidth="1"/>
    <col min="3" max="3" width="8.83203125" style="90" customWidth="1"/>
    <col min="4" max="16384" width="8.83203125" style="90"/>
  </cols>
  <sheetData>
    <row r="1" spans="1:18">
      <c r="A1" s="52" t="s">
        <v>986</v>
      </c>
    </row>
    <row r="3" spans="1:18">
      <c r="B3" s="91" t="s">
        <v>911</v>
      </c>
    </row>
    <row r="5" spans="1:18">
      <c r="B5" s="90" t="s">
        <v>519</v>
      </c>
      <c r="I5" s="90" t="s">
        <v>520</v>
      </c>
    </row>
    <row r="6" spans="1:18">
      <c r="B6" s="90" t="s">
        <v>910</v>
      </c>
      <c r="I6" s="90" t="s">
        <v>679</v>
      </c>
    </row>
    <row r="7" spans="1:18" ht="13" customHeight="1">
      <c r="B7" s="376"/>
      <c r="D7" s="22" t="s">
        <v>496</v>
      </c>
      <c r="E7" s="22"/>
      <c r="F7" s="22"/>
      <c r="G7" s="22"/>
      <c r="N7" s="378"/>
      <c r="O7" s="378"/>
      <c r="R7" s="23"/>
    </row>
    <row r="8" spans="1:18" ht="28">
      <c r="B8" s="377"/>
      <c r="C8" s="90" t="s">
        <v>492</v>
      </c>
      <c r="D8" s="53" t="s">
        <v>493</v>
      </c>
      <c r="E8" s="24" t="s">
        <v>676</v>
      </c>
      <c r="F8" s="23" t="s">
        <v>677</v>
      </c>
      <c r="G8" s="23" t="s">
        <v>497</v>
      </c>
      <c r="J8" s="90" t="s">
        <v>678</v>
      </c>
      <c r="K8" s="90" t="s">
        <v>493</v>
      </c>
      <c r="L8" s="90" t="s">
        <v>494</v>
      </c>
      <c r="N8" s="24"/>
      <c r="O8" s="24"/>
      <c r="P8" s="24"/>
      <c r="Q8" s="23"/>
    </row>
    <row r="9" spans="1:18">
      <c r="B9" s="251" t="s">
        <v>98</v>
      </c>
      <c r="C9" s="252">
        <v>14.7591324931226</v>
      </c>
      <c r="D9" s="252">
        <v>20.961294329652201</v>
      </c>
      <c r="E9" s="252">
        <v>28.063215982219202</v>
      </c>
      <c r="F9" s="252">
        <v>20.693554415871201</v>
      </c>
      <c r="G9" s="252">
        <v>21.399696895022199</v>
      </c>
      <c r="I9" s="90" t="s">
        <v>98</v>
      </c>
      <c r="J9" s="252">
        <v>11.6748952412563</v>
      </c>
      <c r="K9" s="252">
        <v>11.9379150748172</v>
      </c>
      <c r="L9" s="252">
        <v>22.927846033093601</v>
      </c>
      <c r="N9" s="253"/>
      <c r="O9" s="253"/>
      <c r="P9" s="53"/>
    </row>
    <row r="10" spans="1:18">
      <c r="B10" s="251" t="s">
        <v>369</v>
      </c>
      <c r="C10" s="252">
        <v>13.268504894120699</v>
      </c>
      <c r="D10" s="252">
        <v>19.323145049571199</v>
      </c>
      <c r="E10" s="252">
        <v>9.4797145521278807</v>
      </c>
      <c r="F10" s="252">
        <v>17.373686371849399</v>
      </c>
      <c r="G10" s="252">
        <v>17.4936545096106</v>
      </c>
      <c r="I10" s="90" t="s">
        <v>8</v>
      </c>
      <c r="J10" s="252">
        <v>7.2024229349043702</v>
      </c>
      <c r="K10" s="252">
        <v>6.0864008736466202</v>
      </c>
      <c r="L10" s="252">
        <v>11.9485735795864</v>
      </c>
      <c r="N10" s="253"/>
      <c r="O10" s="253"/>
      <c r="P10" s="53"/>
    </row>
    <row r="11" spans="1:18">
      <c r="B11" s="53" t="s">
        <v>8</v>
      </c>
      <c r="C11" s="252">
        <v>14.0426076386668</v>
      </c>
      <c r="D11" s="252">
        <v>13.560797852192399</v>
      </c>
      <c r="E11" s="252">
        <v>12.8761633238252</v>
      </c>
      <c r="F11" s="252">
        <v>16.045374605318401</v>
      </c>
      <c r="G11" s="252">
        <v>14.345472318054901</v>
      </c>
      <c r="I11" s="90" t="s">
        <v>7</v>
      </c>
      <c r="J11" s="252">
        <v>5.6300045637472502</v>
      </c>
      <c r="K11" s="252">
        <v>5.5102459896572196</v>
      </c>
      <c r="L11" s="252">
        <v>9.8874321228915996</v>
      </c>
      <c r="N11" s="253"/>
      <c r="O11" s="253"/>
      <c r="P11" s="53"/>
    </row>
    <row r="12" spans="1:18">
      <c r="B12" s="53" t="s">
        <v>4</v>
      </c>
      <c r="C12" s="252">
        <v>13.274902437464</v>
      </c>
      <c r="D12" s="252">
        <v>7.8809971887579602</v>
      </c>
      <c r="E12" s="252">
        <v>7.4209582699496197</v>
      </c>
      <c r="F12" s="252">
        <v>7.7228378748334601</v>
      </c>
      <c r="G12" s="252">
        <v>9.0885526531953307</v>
      </c>
      <c r="I12" s="90" t="s">
        <v>6</v>
      </c>
      <c r="J12" s="252">
        <v>7.5094386590880804</v>
      </c>
      <c r="K12" s="252">
        <v>4.8611891549669499</v>
      </c>
      <c r="L12" s="252">
        <v>9.8299668423328903</v>
      </c>
      <c r="N12" s="253"/>
      <c r="O12" s="253"/>
      <c r="P12" s="53"/>
    </row>
    <row r="13" spans="1:18">
      <c r="B13" s="53" t="s">
        <v>96</v>
      </c>
      <c r="C13" s="252">
        <v>8.1376751327490204</v>
      </c>
      <c r="D13" s="252">
        <v>8.1932094824665196</v>
      </c>
      <c r="E13" s="252">
        <v>8.7235087485238694</v>
      </c>
      <c r="F13" s="252">
        <v>5.75523644394152</v>
      </c>
      <c r="G13" s="252">
        <v>7.5936052242483996</v>
      </c>
      <c r="I13" s="90" t="s">
        <v>367</v>
      </c>
      <c r="J13" s="252">
        <v>3.8211011077459198</v>
      </c>
      <c r="K13" s="252">
        <v>8.6194935932777206</v>
      </c>
      <c r="L13" s="252">
        <v>3.87340018260744</v>
      </c>
      <c r="N13" s="253"/>
      <c r="O13" s="253"/>
      <c r="P13" s="53"/>
    </row>
    <row r="14" spans="1:18">
      <c r="B14" s="53" t="s">
        <v>575</v>
      </c>
      <c r="C14" s="252">
        <v>4.2607638666751999</v>
      </c>
      <c r="D14" s="252">
        <v>6.5197116463173899</v>
      </c>
      <c r="E14" s="252">
        <v>3.3946602511952899</v>
      </c>
      <c r="F14" s="252">
        <v>4.7646487561825799</v>
      </c>
      <c r="G14" s="252">
        <v>5.9506053885329404</v>
      </c>
      <c r="I14" s="90" t="s">
        <v>4</v>
      </c>
      <c r="J14" s="252">
        <v>4.5844915570675902</v>
      </c>
      <c r="K14" s="252">
        <v>4.9487421030241698</v>
      </c>
      <c r="L14" s="252">
        <v>3.4721443559884002</v>
      </c>
      <c r="N14" s="253"/>
      <c r="O14" s="253"/>
      <c r="P14" s="53"/>
    </row>
    <row r="15" spans="1:18">
      <c r="B15" s="251" t="s">
        <v>371</v>
      </c>
      <c r="C15" s="252">
        <v>2.6997632908962998</v>
      </c>
      <c r="D15" s="252">
        <v>3.26185291672186</v>
      </c>
      <c r="E15" s="252">
        <v>9.0108321502511899</v>
      </c>
      <c r="F15" s="252">
        <v>4.0415153948641196</v>
      </c>
      <c r="G15" s="252">
        <v>3.53470839494004</v>
      </c>
      <c r="I15" s="90" t="s">
        <v>406</v>
      </c>
      <c r="J15" s="252">
        <v>4.7006596689208804</v>
      </c>
      <c r="K15" s="252">
        <v>6.1046410711585404</v>
      </c>
      <c r="L15" s="252">
        <v>3.2444857357958599</v>
      </c>
      <c r="N15" s="253"/>
      <c r="O15" s="253"/>
      <c r="P15" s="53"/>
    </row>
    <row r="16" spans="1:18">
      <c r="B16" s="53" t="s">
        <v>908</v>
      </c>
      <c r="C16" s="252">
        <v>5.4698995585695096</v>
      </c>
      <c r="D16" s="252">
        <v>3.43553348693202</v>
      </c>
      <c r="E16" s="252">
        <v>1.6384539642073499</v>
      </c>
      <c r="F16" s="252">
        <v>3.03485335182785</v>
      </c>
      <c r="G16" s="252">
        <v>2.7101347133234799</v>
      </c>
      <c r="I16" s="90" t="s">
        <v>372</v>
      </c>
      <c r="J16" s="252">
        <v>2.6926108783139</v>
      </c>
      <c r="K16" s="252">
        <v>4.5669335815569196</v>
      </c>
      <c r="L16" s="252">
        <v>2.5611094203014599</v>
      </c>
      <c r="N16" s="253"/>
      <c r="O16" s="253"/>
      <c r="P16" s="53"/>
    </row>
    <row r="17" spans="2:16">
      <c r="B17" s="251" t="s">
        <v>370</v>
      </c>
      <c r="C17" s="252">
        <v>3.6146119889962298</v>
      </c>
      <c r="D17" s="252">
        <v>2.2330168827632901</v>
      </c>
      <c r="E17" s="252">
        <v>0.30262250277824898</v>
      </c>
      <c r="F17" s="252">
        <v>1.7308324359840099</v>
      </c>
      <c r="G17" s="252">
        <v>1.50130359783144</v>
      </c>
      <c r="I17" s="90" t="s">
        <v>456</v>
      </c>
      <c r="J17" s="252">
        <v>10.3306642326681</v>
      </c>
      <c r="K17" s="252">
        <v>6.4963934422371201</v>
      </c>
      <c r="L17" s="252">
        <v>1.64046356661167</v>
      </c>
      <c r="N17" s="253"/>
      <c r="O17" s="253"/>
      <c r="P17" s="53"/>
    </row>
    <row r="18" spans="2:16">
      <c r="B18" s="53" t="s">
        <v>91</v>
      </c>
      <c r="C18" s="252">
        <v>2.2455377135180101</v>
      </c>
      <c r="D18" s="252">
        <v>1.5744419954160001</v>
      </c>
      <c r="E18" s="252">
        <v>0.41367995827429999</v>
      </c>
      <c r="F18" s="252">
        <v>1.75897008632805</v>
      </c>
      <c r="G18" s="252">
        <v>1.2261754558896001</v>
      </c>
      <c r="I18" s="90" t="s">
        <v>390</v>
      </c>
      <c r="J18" s="252">
        <v>1.66784217732233</v>
      </c>
      <c r="K18" s="252">
        <v>2.5478613956810698</v>
      </c>
      <c r="L18" s="252">
        <v>0.75305547101507297</v>
      </c>
      <c r="N18" s="253"/>
      <c r="O18" s="253"/>
      <c r="P18" s="53"/>
    </row>
    <row r="19" spans="2:16">
      <c r="I19" s="254"/>
      <c r="J19" s="254"/>
      <c r="K19" s="254"/>
    </row>
    <row r="20" spans="2:16">
      <c r="B20" s="92" t="s">
        <v>909</v>
      </c>
      <c r="C20" s="255">
        <v>15631</v>
      </c>
      <c r="D20" s="255">
        <v>1502183</v>
      </c>
      <c r="E20" s="255">
        <v>547903</v>
      </c>
      <c r="F20" s="255">
        <v>121704</v>
      </c>
      <c r="G20" s="62">
        <v>4137</v>
      </c>
      <c r="I20" s="254"/>
      <c r="J20" s="254"/>
      <c r="K20" s="254"/>
      <c r="L20" s="254"/>
    </row>
    <row r="21" spans="2:16" s="93" customFormat="1">
      <c r="B21" s="256"/>
    </row>
    <row r="22" spans="2:16">
      <c r="N22" s="90" t="s">
        <v>914</v>
      </c>
    </row>
    <row r="23" spans="2:16">
      <c r="N23" s="90" t="s">
        <v>912</v>
      </c>
      <c r="O23" s="90" t="s">
        <v>913</v>
      </c>
    </row>
    <row r="35" spans="2:9">
      <c r="C35" s="257"/>
      <c r="D35" s="257"/>
      <c r="E35" s="257"/>
      <c r="F35" s="257"/>
    </row>
    <row r="36" spans="2:9">
      <c r="B36" s="258"/>
      <c r="C36" s="258"/>
      <c r="D36" s="259"/>
      <c r="E36" s="258"/>
      <c r="F36" s="258"/>
    </row>
    <row r="37" spans="2:9">
      <c r="C37" s="260"/>
      <c r="D37" s="260"/>
      <c r="E37" s="94"/>
      <c r="F37" s="94"/>
    </row>
    <row r="38" spans="2:9">
      <c r="C38" s="260"/>
      <c r="D38" s="260"/>
      <c r="E38" s="94"/>
      <c r="F38" s="94"/>
    </row>
    <row r="39" spans="2:9">
      <c r="B39" s="261"/>
      <c r="C39" s="260"/>
      <c r="D39" s="260"/>
      <c r="E39" s="94"/>
      <c r="F39" s="94"/>
    </row>
    <row r="40" spans="2:9">
      <c r="B40" s="261"/>
      <c r="C40" s="260"/>
      <c r="D40" s="260"/>
      <c r="E40" s="94"/>
      <c r="F40" s="94"/>
    </row>
    <row r="41" spans="2:9">
      <c r="C41" s="260"/>
      <c r="D41" s="260"/>
      <c r="E41" s="94"/>
      <c r="F41" s="94"/>
      <c r="G41" s="254"/>
      <c r="H41" s="254"/>
      <c r="I41" s="254"/>
    </row>
    <row r="42" spans="2:9">
      <c r="C42" s="260"/>
      <c r="D42" s="260"/>
      <c r="E42" s="94"/>
      <c r="F42" s="94"/>
      <c r="G42" s="254"/>
      <c r="H42" s="254"/>
      <c r="I42" s="254"/>
    </row>
    <row r="43" spans="2:9">
      <c r="B43" s="261"/>
      <c r="C43" s="260"/>
      <c r="D43" s="260"/>
      <c r="E43" s="94"/>
      <c r="F43" s="94"/>
      <c r="G43" s="254"/>
      <c r="H43" s="254"/>
      <c r="I43" s="254"/>
    </row>
    <row r="44" spans="2:9">
      <c r="C44" s="260"/>
      <c r="D44" s="260"/>
      <c r="E44" s="94"/>
      <c r="F44" s="94"/>
      <c r="G44" s="254"/>
      <c r="H44" s="254"/>
      <c r="I44" s="254"/>
    </row>
    <row r="45" spans="2:9">
      <c r="B45" s="261"/>
      <c r="C45" s="260"/>
      <c r="D45" s="260"/>
      <c r="E45" s="94"/>
      <c r="F45" s="94"/>
      <c r="G45" s="254"/>
      <c r="H45" s="254"/>
      <c r="I45" s="254"/>
    </row>
    <row r="46" spans="2:9">
      <c r="C46" s="260"/>
      <c r="D46" s="260"/>
      <c r="E46" s="94"/>
      <c r="F46" s="94"/>
      <c r="G46" s="254"/>
      <c r="H46" s="254"/>
      <c r="I46" s="254"/>
    </row>
    <row r="47" spans="2:9">
      <c r="C47" s="260"/>
      <c r="D47" s="260"/>
      <c r="E47" s="94"/>
      <c r="F47" s="94"/>
      <c r="G47" s="94"/>
      <c r="H47" s="94"/>
      <c r="I47" s="94"/>
    </row>
    <row r="48" spans="2:9">
      <c r="B48" s="262"/>
      <c r="C48" s="94"/>
      <c r="D48" s="94"/>
      <c r="E48" s="94"/>
      <c r="F48" s="94"/>
      <c r="G48" s="254"/>
      <c r="H48" s="254"/>
      <c r="I48" s="254"/>
    </row>
  </sheetData>
  <sortState xmlns:xlrd2="http://schemas.microsoft.com/office/spreadsheetml/2017/richdata2" ref="I96:L105">
    <sortCondition descending="1" ref="L116:L125"/>
  </sortState>
  <mergeCells count="2">
    <mergeCell ref="B7:B8"/>
    <mergeCell ref="N7:O7"/>
  </mergeCells>
  <phoneticPr fontId="1" type="noConversion"/>
  <hyperlinks>
    <hyperlink ref="A1" location="INDICE!A1" display="Torna all'indice" xr:uid="{00000000-0004-0000-1F00-000000000000}"/>
  </hyperlinks>
  <pageMargins left="0.7" right="0.7" top="0.75" bottom="0.75" header="0.3" footer="0.3"/>
  <pageSetup paperSize="9" orientation="portrait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X75"/>
  <sheetViews>
    <sheetView workbookViewId="0"/>
  </sheetViews>
  <sheetFormatPr baseColWidth="10" defaultColWidth="8.6640625" defaultRowHeight="13"/>
  <cols>
    <col min="1" max="1" width="5.33203125" style="80" customWidth="1"/>
    <col min="2" max="7" width="8.6640625" style="80" customWidth="1"/>
    <col min="8" max="8" width="8.6640625" style="250" customWidth="1"/>
    <col min="9" max="9" width="8.6640625" style="80" customWidth="1"/>
    <col min="10" max="16384" width="8.6640625" style="80"/>
  </cols>
  <sheetData>
    <row r="1" spans="1:10">
      <c r="A1" s="52" t="s">
        <v>986</v>
      </c>
    </row>
    <row r="3" spans="1:10">
      <c r="B3" s="81" t="s">
        <v>905</v>
      </c>
      <c r="C3" s="82"/>
      <c r="G3" s="82"/>
    </row>
    <row r="4" spans="1:10">
      <c r="B4" s="80" t="s">
        <v>906</v>
      </c>
    </row>
    <row r="5" spans="1:10">
      <c r="D5" s="80" t="s">
        <v>535</v>
      </c>
    </row>
    <row r="6" spans="1:10">
      <c r="B6" s="80" t="s">
        <v>452</v>
      </c>
      <c r="C6" s="379" t="s">
        <v>536</v>
      </c>
      <c r="D6" s="379"/>
      <c r="E6" s="380" t="s">
        <v>251</v>
      </c>
      <c r="F6" s="381"/>
      <c r="G6" s="381"/>
      <c r="H6" s="381"/>
      <c r="I6" s="381"/>
      <c r="J6" s="381"/>
    </row>
    <row r="7" spans="1:10" ht="14">
      <c r="B7" s="80" t="s">
        <v>537</v>
      </c>
      <c r="C7" s="83">
        <v>2011</v>
      </c>
      <c r="D7" s="83">
        <v>2016</v>
      </c>
      <c r="E7" s="84" t="s">
        <v>539</v>
      </c>
      <c r="F7" s="80" t="s">
        <v>429</v>
      </c>
      <c r="G7" s="85" t="s">
        <v>540</v>
      </c>
      <c r="H7" s="85" t="s">
        <v>541</v>
      </c>
      <c r="I7" s="85" t="s">
        <v>542</v>
      </c>
      <c r="J7" s="85" t="s">
        <v>543</v>
      </c>
    </row>
    <row r="8" spans="1:10">
      <c r="B8" s="86" t="s">
        <v>548</v>
      </c>
      <c r="C8" s="87">
        <v>3.7</v>
      </c>
      <c r="D8" s="87">
        <v>4.4000000000000004</v>
      </c>
      <c r="E8" s="88">
        <v>3.1</v>
      </c>
      <c r="F8" s="89">
        <v>5.6</v>
      </c>
      <c r="G8" s="89">
        <v>8.6</v>
      </c>
      <c r="H8" s="89">
        <v>4.5999999999999996</v>
      </c>
      <c r="I8" s="89">
        <v>3.2</v>
      </c>
      <c r="J8" s="89">
        <v>2.1</v>
      </c>
    </row>
    <row r="9" spans="1:10">
      <c r="B9" s="86">
        <v>2</v>
      </c>
      <c r="C9" s="87">
        <v>16.600000000000001</v>
      </c>
      <c r="D9" s="87">
        <v>20.100000000000001</v>
      </c>
      <c r="E9" s="88">
        <v>17.2</v>
      </c>
      <c r="F9" s="89">
        <v>22.9</v>
      </c>
      <c r="G9" s="89">
        <v>24.1</v>
      </c>
      <c r="H9" s="89">
        <v>25</v>
      </c>
      <c r="I9" s="89">
        <v>17.7</v>
      </c>
      <c r="J9" s="89">
        <v>14.7</v>
      </c>
    </row>
    <row r="10" spans="1:10">
      <c r="B10" s="86">
        <v>1</v>
      </c>
      <c r="C10" s="87">
        <v>39.6</v>
      </c>
      <c r="D10" s="87">
        <v>41.6</v>
      </c>
      <c r="E10" s="88">
        <v>45.4</v>
      </c>
      <c r="F10" s="89">
        <v>37.9</v>
      </c>
      <c r="G10" s="89">
        <v>49.6</v>
      </c>
      <c r="H10" s="89">
        <v>43.9</v>
      </c>
      <c r="I10" s="89">
        <v>38.1</v>
      </c>
      <c r="J10" s="89">
        <v>37</v>
      </c>
    </row>
    <row r="11" spans="1:10">
      <c r="B11" s="86">
        <v>0</v>
      </c>
      <c r="C11" s="87">
        <v>40.1</v>
      </c>
      <c r="D11" s="87">
        <v>34</v>
      </c>
      <c r="E11" s="88">
        <v>34.299999999999997</v>
      </c>
      <c r="F11" s="89">
        <v>33.6</v>
      </c>
      <c r="G11" s="89">
        <v>17.600000000000001</v>
      </c>
      <c r="H11" s="89">
        <v>26.6</v>
      </c>
      <c r="I11" s="89">
        <v>41</v>
      </c>
      <c r="J11" s="89">
        <v>46.2</v>
      </c>
    </row>
    <row r="13" spans="1:10">
      <c r="B13" s="80" t="s">
        <v>907</v>
      </c>
    </row>
    <row r="14" spans="1:10">
      <c r="C14" s="80" t="s">
        <v>7</v>
      </c>
      <c r="D14" s="80" t="s">
        <v>8</v>
      </c>
      <c r="E14" s="80" t="s">
        <v>6</v>
      </c>
      <c r="F14" s="80" t="s">
        <v>5</v>
      </c>
    </row>
    <row r="15" spans="1:10">
      <c r="C15" s="80">
        <v>58.3</v>
      </c>
      <c r="D15" s="80">
        <v>55</v>
      </c>
      <c r="E15" s="80">
        <v>45.1</v>
      </c>
      <c r="F15" s="80">
        <v>35.799999999999997</v>
      </c>
      <c r="H15" s="80"/>
    </row>
    <row r="20" spans="12:12">
      <c r="L20" s="80" t="s">
        <v>1012</v>
      </c>
    </row>
    <row r="47" spans="2:14">
      <c r="B47" s="80" t="s">
        <v>530</v>
      </c>
      <c r="F47" s="80" t="s">
        <v>531</v>
      </c>
      <c r="N47" s="80" t="s">
        <v>532</v>
      </c>
    </row>
    <row r="49" spans="2:24">
      <c r="B49" s="80" t="s">
        <v>3</v>
      </c>
      <c r="C49" s="82">
        <v>44235.459305555603</v>
      </c>
      <c r="F49" s="80" t="s">
        <v>3</v>
      </c>
      <c r="G49" s="82">
        <v>44235.459305555603</v>
      </c>
      <c r="N49" s="80" t="s">
        <v>3</v>
      </c>
      <c r="O49" s="82">
        <v>44235.459305555603</v>
      </c>
    </row>
    <row r="50" spans="2:24">
      <c r="B50" s="80" t="s">
        <v>2</v>
      </c>
      <c r="C50" s="82">
        <v>44643.7028452546</v>
      </c>
      <c r="F50" s="80" t="s">
        <v>2</v>
      </c>
      <c r="G50" s="82">
        <v>44643.704068553197</v>
      </c>
      <c r="N50" s="80" t="s">
        <v>2</v>
      </c>
      <c r="O50" s="82">
        <v>44643.7062342477</v>
      </c>
    </row>
    <row r="51" spans="2:24">
      <c r="B51" s="80" t="s">
        <v>1</v>
      </c>
      <c r="C51" s="80" t="s">
        <v>0</v>
      </c>
      <c r="F51" s="80" t="s">
        <v>1</v>
      </c>
      <c r="G51" s="80" t="s">
        <v>0</v>
      </c>
      <c r="N51" s="80" t="s">
        <v>1</v>
      </c>
      <c r="O51" s="80" t="s">
        <v>0</v>
      </c>
    </row>
    <row r="52" spans="2:24">
      <c r="F52" s="80" t="s">
        <v>533</v>
      </c>
    </row>
    <row r="53" spans="2:24">
      <c r="B53" s="80" t="s">
        <v>262</v>
      </c>
      <c r="C53" s="80" t="s">
        <v>534</v>
      </c>
      <c r="F53" s="80" t="s">
        <v>262</v>
      </c>
      <c r="G53" s="80" t="s">
        <v>534</v>
      </c>
      <c r="N53" s="80" t="s">
        <v>262</v>
      </c>
      <c r="O53" s="80" t="s">
        <v>534</v>
      </c>
    </row>
    <row r="58" spans="2:24">
      <c r="B58" s="80" t="s">
        <v>452</v>
      </c>
      <c r="C58" s="80" t="s">
        <v>533</v>
      </c>
      <c r="D58" s="80" t="s">
        <v>536</v>
      </c>
      <c r="F58" s="80" t="s">
        <v>251</v>
      </c>
      <c r="N58" s="80" t="s">
        <v>452</v>
      </c>
      <c r="O58" s="80" t="s">
        <v>533</v>
      </c>
      <c r="P58" s="80" t="s">
        <v>251</v>
      </c>
      <c r="Q58" s="80" t="s">
        <v>251</v>
      </c>
      <c r="R58" s="80" t="s">
        <v>251</v>
      </c>
      <c r="S58" s="80" t="s">
        <v>246</v>
      </c>
      <c r="T58" s="80" t="s">
        <v>246</v>
      </c>
      <c r="U58" s="80" t="s">
        <v>246</v>
      </c>
      <c r="V58" s="80" t="s">
        <v>242</v>
      </c>
      <c r="W58" s="80" t="s">
        <v>242</v>
      </c>
      <c r="X58" s="80" t="s">
        <v>242</v>
      </c>
    </row>
    <row r="59" spans="2:24">
      <c r="B59" s="80" t="s">
        <v>537</v>
      </c>
      <c r="C59" s="80" t="s">
        <v>538</v>
      </c>
      <c r="D59" s="80">
        <v>2011</v>
      </c>
      <c r="E59" s="80">
        <v>2016</v>
      </c>
      <c r="F59" s="80" t="s">
        <v>539</v>
      </c>
      <c r="G59" s="80" t="s">
        <v>429</v>
      </c>
      <c r="H59" s="250" t="s">
        <v>540</v>
      </c>
      <c r="I59" s="80" t="s">
        <v>541</v>
      </c>
      <c r="J59" s="80" t="s">
        <v>542</v>
      </c>
      <c r="K59" s="80" t="s">
        <v>543</v>
      </c>
      <c r="L59" s="80" t="s">
        <v>544</v>
      </c>
      <c r="N59" s="80" t="s">
        <v>545</v>
      </c>
      <c r="O59" s="80" t="s">
        <v>538</v>
      </c>
      <c r="P59" s="80" t="s">
        <v>389</v>
      </c>
      <c r="Q59" s="80" t="s">
        <v>546</v>
      </c>
      <c r="R59" s="80" t="s">
        <v>547</v>
      </c>
      <c r="S59" s="80" t="s">
        <v>389</v>
      </c>
      <c r="T59" s="80" t="s">
        <v>546</v>
      </c>
      <c r="U59" s="80" t="s">
        <v>547</v>
      </c>
      <c r="V59" s="80" t="s">
        <v>389</v>
      </c>
      <c r="W59" s="80" t="s">
        <v>546</v>
      </c>
      <c r="X59" s="80" t="s">
        <v>547</v>
      </c>
    </row>
    <row r="60" spans="2:24">
      <c r="B60" s="80" t="s">
        <v>548</v>
      </c>
      <c r="C60" s="80" t="s">
        <v>6</v>
      </c>
      <c r="D60" s="80">
        <v>4.5999999999999996</v>
      </c>
      <c r="E60" s="80">
        <v>4.5999999999999996</v>
      </c>
      <c r="F60" s="80">
        <v>4.7</v>
      </c>
      <c r="G60" s="80">
        <v>4.5</v>
      </c>
      <c r="H60" s="250">
        <v>4.4000000000000004</v>
      </c>
      <c r="I60" s="80">
        <v>5.9</v>
      </c>
      <c r="J60" s="80">
        <v>4.5</v>
      </c>
      <c r="K60" s="80">
        <v>3.6</v>
      </c>
      <c r="L60" s="80">
        <v>5.2</v>
      </c>
      <c r="N60" s="80" t="s">
        <v>549</v>
      </c>
      <c r="O60" s="80" t="s">
        <v>6</v>
      </c>
      <c r="P60" s="80">
        <v>14.7</v>
      </c>
      <c r="Q60" s="80">
        <v>16.3</v>
      </c>
      <c r="R60" s="80">
        <v>13.1</v>
      </c>
      <c r="S60" s="80">
        <v>12.7</v>
      </c>
      <c r="T60" s="80">
        <v>13.8</v>
      </c>
      <c r="U60" s="80">
        <v>11.6</v>
      </c>
      <c r="V60" s="80">
        <v>10.5</v>
      </c>
      <c r="W60" s="80">
        <v>11.1</v>
      </c>
      <c r="X60" s="80">
        <v>10</v>
      </c>
    </row>
    <row r="61" spans="2:24">
      <c r="B61" s="80">
        <v>2</v>
      </c>
      <c r="C61" s="80" t="s">
        <v>6</v>
      </c>
      <c r="D61" s="80">
        <v>19.2</v>
      </c>
      <c r="E61" s="80">
        <v>20.100000000000001</v>
      </c>
      <c r="F61" s="80">
        <v>18.8</v>
      </c>
      <c r="G61" s="80">
        <v>21.5</v>
      </c>
      <c r="H61" s="250">
        <v>24.1</v>
      </c>
      <c r="I61" s="80">
        <v>23</v>
      </c>
      <c r="J61" s="80">
        <v>18.600000000000001</v>
      </c>
      <c r="K61" s="80">
        <v>15.1</v>
      </c>
      <c r="L61" s="80">
        <v>20.7</v>
      </c>
      <c r="N61" s="80" t="s">
        <v>550</v>
      </c>
      <c r="O61" s="80" t="s">
        <v>6</v>
      </c>
      <c r="P61" s="80">
        <v>30.4</v>
      </c>
      <c r="Q61" s="80">
        <v>32</v>
      </c>
      <c r="R61" s="80">
        <v>28.8</v>
      </c>
      <c r="S61" s="80">
        <v>37.799999999999997</v>
      </c>
      <c r="T61" s="80">
        <v>38.5</v>
      </c>
      <c r="U61" s="80">
        <v>37.200000000000003</v>
      </c>
      <c r="V61" s="80">
        <v>30.7</v>
      </c>
      <c r="W61" s="80">
        <v>32.6</v>
      </c>
      <c r="X61" s="80">
        <v>29</v>
      </c>
    </row>
    <row r="62" spans="2:24">
      <c r="B62" s="80">
        <v>1</v>
      </c>
      <c r="C62" s="80" t="s">
        <v>6</v>
      </c>
      <c r="D62" s="80">
        <v>34.9</v>
      </c>
      <c r="E62" s="80">
        <v>35.4</v>
      </c>
      <c r="F62" s="80">
        <v>36.9</v>
      </c>
      <c r="G62" s="80">
        <v>33.9</v>
      </c>
      <c r="H62" s="250">
        <v>37.700000000000003</v>
      </c>
      <c r="I62" s="80">
        <v>36.6</v>
      </c>
      <c r="J62" s="80">
        <v>34.6</v>
      </c>
      <c r="K62" s="80">
        <v>32.799999999999997</v>
      </c>
      <c r="L62" s="80">
        <v>35.5</v>
      </c>
      <c r="N62" s="80" t="s">
        <v>551</v>
      </c>
      <c r="O62" s="80" t="s">
        <v>6</v>
      </c>
      <c r="P62" s="80">
        <v>54.9</v>
      </c>
      <c r="Q62" s="80">
        <v>51.7</v>
      </c>
      <c r="R62" s="80">
        <v>58</v>
      </c>
      <c r="S62" s="80">
        <v>49.4</v>
      </c>
      <c r="T62" s="80">
        <v>47.7</v>
      </c>
      <c r="U62" s="80">
        <v>51.1</v>
      </c>
      <c r="V62" s="80">
        <v>58.7</v>
      </c>
      <c r="W62" s="80">
        <v>56.3</v>
      </c>
      <c r="X62" s="80">
        <v>61</v>
      </c>
    </row>
    <row r="63" spans="2:24">
      <c r="B63" s="80">
        <v>0</v>
      </c>
      <c r="C63" s="80" t="s">
        <v>6</v>
      </c>
      <c r="D63" s="80">
        <v>41.2</v>
      </c>
      <c r="E63" s="80">
        <v>39.9</v>
      </c>
      <c r="F63" s="80">
        <v>39.700000000000003</v>
      </c>
      <c r="G63" s="80">
        <v>40.1</v>
      </c>
      <c r="H63" s="250">
        <v>33.9</v>
      </c>
      <c r="I63" s="80">
        <v>34.6</v>
      </c>
      <c r="J63" s="80">
        <v>42.3</v>
      </c>
      <c r="K63" s="80">
        <v>48.5</v>
      </c>
      <c r="L63" s="80">
        <v>38.5</v>
      </c>
      <c r="N63" s="80" t="s">
        <v>552</v>
      </c>
      <c r="O63" s="80" t="s">
        <v>6</v>
      </c>
      <c r="P63" s="80" t="s">
        <v>498</v>
      </c>
      <c r="Q63" s="80" t="s">
        <v>498</v>
      </c>
      <c r="R63" s="80" t="s">
        <v>498</v>
      </c>
      <c r="S63" s="80" t="s">
        <v>498</v>
      </c>
      <c r="T63" s="80" t="s">
        <v>498</v>
      </c>
      <c r="U63" s="80" t="s">
        <v>498</v>
      </c>
      <c r="V63" s="80" t="s">
        <v>498</v>
      </c>
      <c r="W63" s="80" t="s">
        <v>498</v>
      </c>
      <c r="X63" s="80" t="s">
        <v>498</v>
      </c>
    </row>
    <row r="64" spans="2:24">
      <c r="B64" s="80" t="s">
        <v>548</v>
      </c>
      <c r="C64" s="80" t="s">
        <v>8</v>
      </c>
      <c r="D64" s="80">
        <v>10.3</v>
      </c>
      <c r="E64" s="80">
        <v>10.4</v>
      </c>
      <c r="F64" s="80">
        <v>8.8000000000000007</v>
      </c>
      <c r="G64" s="80">
        <v>12.1</v>
      </c>
      <c r="H64" s="250">
        <v>13.2</v>
      </c>
      <c r="I64" s="80">
        <v>11.5</v>
      </c>
      <c r="J64" s="80">
        <v>9.1</v>
      </c>
      <c r="K64" s="80">
        <v>8.4</v>
      </c>
      <c r="L64" s="80">
        <v>10.1</v>
      </c>
      <c r="N64" s="80" t="s">
        <v>549</v>
      </c>
      <c r="O64" s="80" t="s">
        <v>8</v>
      </c>
      <c r="P64" s="80">
        <v>21.6</v>
      </c>
      <c r="Q64" s="80">
        <v>23.6</v>
      </c>
      <c r="R64" s="80">
        <v>19.600000000000001</v>
      </c>
      <c r="S64" s="80">
        <v>16</v>
      </c>
      <c r="T64" s="80">
        <v>16.899999999999999</v>
      </c>
      <c r="U64" s="80">
        <v>15.1</v>
      </c>
      <c r="V64" s="80">
        <v>31</v>
      </c>
      <c r="W64" s="80">
        <v>31.2</v>
      </c>
      <c r="X64" s="80">
        <v>30.9</v>
      </c>
    </row>
    <row r="65" spans="2:24">
      <c r="B65" s="80">
        <v>2</v>
      </c>
      <c r="C65" s="80" t="s">
        <v>8</v>
      </c>
      <c r="D65" s="80">
        <v>26.3</v>
      </c>
      <c r="E65" s="80">
        <v>26.6</v>
      </c>
      <c r="F65" s="80">
        <v>25.3</v>
      </c>
      <c r="G65" s="80">
        <v>27.9</v>
      </c>
      <c r="H65" s="250">
        <v>30.3</v>
      </c>
      <c r="I65" s="80">
        <v>28.1</v>
      </c>
      <c r="J65" s="80">
        <v>27.6</v>
      </c>
      <c r="K65" s="80">
        <v>20.7</v>
      </c>
      <c r="L65" s="80">
        <v>27.8</v>
      </c>
      <c r="N65" s="80" t="s">
        <v>550</v>
      </c>
      <c r="O65" s="80" t="s">
        <v>8</v>
      </c>
      <c r="P65" s="80">
        <v>33.4</v>
      </c>
      <c r="Q65" s="80">
        <v>33.700000000000003</v>
      </c>
      <c r="R65" s="80">
        <v>33.200000000000003</v>
      </c>
      <c r="S65" s="80">
        <v>33.6</v>
      </c>
      <c r="T65" s="80">
        <v>34.9</v>
      </c>
      <c r="U65" s="80">
        <v>32.200000000000003</v>
      </c>
      <c r="V65" s="80">
        <v>14.9</v>
      </c>
      <c r="W65" s="80">
        <v>16</v>
      </c>
      <c r="X65" s="80">
        <v>13.9</v>
      </c>
    </row>
    <row r="66" spans="2:24">
      <c r="B66" s="80">
        <v>1</v>
      </c>
      <c r="C66" s="80" t="s">
        <v>8</v>
      </c>
      <c r="D66" s="80">
        <v>41.9</v>
      </c>
      <c r="E66" s="80">
        <v>41.7</v>
      </c>
      <c r="F66" s="80">
        <v>44</v>
      </c>
      <c r="G66" s="80">
        <v>39.299999999999997</v>
      </c>
      <c r="H66" s="250">
        <v>41.3</v>
      </c>
      <c r="I66" s="80">
        <v>42.7</v>
      </c>
      <c r="J66" s="80">
        <v>41.7</v>
      </c>
      <c r="K66" s="80">
        <v>41</v>
      </c>
      <c r="L66" s="80">
        <v>42.1</v>
      </c>
      <c r="N66" s="80" t="s">
        <v>551</v>
      </c>
      <c r="O66" s="80" t="s">
        <v>8</v>
      </c>
      <c r="P66" s="80">
        <v>44.1</v>
      </c>
      <c r="Q66" s="80">
        <v>42.5</v>
      </c>
      <c r="R66" s="80">
        <v>45.7</v>
      </c>
      <c r="S66" s="80">
        <v>49.3</v>
      </c>
      <c r="T66" s="80">
        <v>47.2</v>
      </c>
      <c r="U66" s="80">
        <v>51.4</v>
      </c>
      <c r="V66" s="80">
        <v>53.9</v>
      </c>
      <c r="W66" s="80">
        <v>52.7</v>
      </c>
      <c r="X66" s="80">
        <v>55</v>
      </c>
    </row>
    <row r="67" spans="2:24">
      <c r="B67" s="80">
        <v>0</v>
      </c>
      <c r="C67" s="80" t="s">
        <v>8</v>
      </c>
      <c r="D67" s="80">
        <v>21.5</v>
      </c>
      <c r="E67" s="80">
        <v>21.3</v>
      </c>
      <c r="F67" s="80">
        <v>21.9</v>
      </c>
      <c r="G67" s="80">
        <v>20.7</v>
      </c>
      <c r="H67" s="250">
        <v>15.1</v>
      </c>
      <c r="I67" s="80">
        <v>17.7</v>
      </c>
      <c r="J67" s="80">
        <v>21.6</v>
      </c>
      <c r="K67" s="80">
        <v>29.9</v>
      </c>
      <c r="L67" s="80">
        <v>20</v>
      </c>
      <c r="N67" s="80" t="s">
        <v>552</v>
      </c>
      <c r="O67" s="80" t="s">
        <v>8</v>
      </c>
      <c r="P67" s="80">
        <v>0.9</v>
      </c>
      <c r="Q67" s="80" t="s">
        <v>498</v>
      </c>
      <c r="R67" s="80">
        <v>1.4</v>
      </c>
      <c r="S67" s="80">
        <v>1.1000000000000001</v>
      </c>
      <c r="T67" s="80" t="s">
        <v>498</v>
      </c>
      <c r="U67" s="80">
        <v>1.2</v>
      </c>
      <c r="V67" s="80" t="s">
        <v>498</v>
      </c>
      <c r="W67" s="80" t="s">
        <v>498</v>
      </c>
      <c r="X67" s="80" t="s">
        <v>498</v>
      </c>
    </row>
    <row r="68" spans="2:24">
      <c r="B68" s="80" t="s">
        <v>548</v>
      </c>
      <c r="C68" s="80" t="s">
        <v>5</v>
      </c>
      <c r="D68" s="80">
        <v>3.7</v>
      </c>
      <c r="E68" s="80">
        <v>4.4000000000000004</v>
      </c>
      <c r="F68" s="80">
        <v>3.1</v>
      </c>
      <c r="G68" s="80">
        <v>5.6</v>
      </c>
      <c r="H68" s="250">
        <v>8.6</v>
      </c>
      <c r="I68" s="80">
        <v>4.5999999999999996</v>
      </c>
      <c r="J68" s="80">
        <v>3.2</v>
      </c>
      <c r="K68" s="80">
        <v>2.1</v>
      </c>
      <c r="L68" s="80">
        <v>3.8</v>
      </c>
      <c r="N68" s="80" t="s">
        <v>549</v>
      </c>
      <c r="O68" s="80" t="s">
        <v>5</v>
      </c>
      <c r="P68" s="80">
        <v>8.9</v>
      </c>
      <c r="Q68" s="80">
        <v>8.6999999999999993</v>
      </c>
      <c r="R68" s="80">
        <v>9</v>
      </c>
      <c r="S68" s="80">
        <v>9.6999999999999993</v>
      </c>
      <c r="T68" s="80">
        <v>10.3</v>
      </c>
      <c r="U68" s="80">
        <v>9</v>
      </c>
      <c r="V68" s="80">
        <v>9.3000000000000007</v>
      </c>
      <c r="W68" s="80">
        <v>8.9</v>
      </c>
      <c r="X68" s="80">
        <v>9.9</v>
      </c>
    </row>
    <row r="69" spans="2:24">
      <c r="B69" s="80">
        <v>2</v>
      </c>
      <c r="C69" s="80" t="s">
        <v>5</v>
      </c>
      <c r="D69" s="80">
        <v>16.600000000000001</v>
      </c>
      <c r="E69" s="80">
        <v>20.100000000000001</v>
      </c>
      <c r="F69" s="80">
        <v>17.2</v>
      </c>
      <c r="G69" s="80">
        <v>22.9</v>
      </c>
      <c r="H69" s="250">
        <v>24.1</v>
      </c>
      <c r="I69" s="80">
        <v>25</v>
      </c>
      <c r="J69" s="80">
        <v>17.7</v>
      </c>
      <c r="K69" s="80">
        <v>14.7</v>
      </c>
      <c r="L69" s="80">
        <v>21</v>
      </c>
      <c r="N69" s="80" t="s">
        <v>550</v>
      </c>
      <c r="O69" s="80" t="s">
        <v>5</v>
      </c>
      <c r="P69" s="80">
        <v>26.9</v>
      </c>
      <c r="Q69" s="80">
        <v>27.4</v>
      </c>
      <c r="R69" s="80">
        <v>26.5</v>
      </c>
      <c r="S69" s="80">
        <v>25.9</v>
      </c>
      <c r="T69" s="80">
        <v>27.7</v>
      </c>
      <c r="U69" s="80">
        <v>24.1</v>
      </c>
      <c r="V69" s="80">
        <v>27.2</v>
      </c>
      <c r="W69" s="80">
        <v>28.4</v>
      </c>
      <c r="X69" s="80">
        <v>25.8</v>
      </c>
    </row>
    <row r="70" spans="2:24">
      <c r="B70" s="80">
        <v>1</v>
      </c>
      <c r="C70" s="80" t="s">
        <v>5</v>
      </c>
      <c r="D70" s="80">
        <v>39.6</v>
      </c>
      <c r="E70" s="80">
        <v>41.6</v>
      </c>
      <c r="F70" s="80">
        <v>45.4</v>
      </c>
      <c r="G70" s="80">
        <v>37.9</v>
      </c>
      <c r="H70" s="250">
        <v>49.6</v>
      </c>
      <c r="I70" s="80">
        <v>43.9</v>
      </c>
      <c r="J70" s="80">
        <v>38.1</v>
      </c>
      <c r="K70" s="80">
        <v>37</v>
      </c>
      <c r="L70" s="80">
        <v>40.700000000000003</v>
      </c>
      <c r="N70" s="80" t="s">
        <v>551</v>
      </c>
      <c r="O70" s="80" t="s">
        <v>5</v>
      </c>
      <c r="P70" s="80">
        <v>64.2</v>
      </c>
      <c r="Q70" s="80">
        <v>63.9</v>
      </c>
      <c r="R70" s="80">
        <v>64.5</v>
      </c>
      <c r="S70" s="80">
        <v>64.5</v>
      </c>
      <c r="T70" s="80">
        <v>62.1</v>
      </c>
      <c r="U70" s="80">
        <v>66.900000000000006</v>
      </c>
      <c r="V70" s="80">
        <v>55.1</v>
      </c>
      <c r="W70" s="80">
        <v>54.8</v>
      </c>
      <c r="X70" s="80">
        <v>55.4</v>
      </c>
    </row>
    <row r="71" spans="2:24">
      <c r="B71" s="80">
        <v>0</v>
      </c>
      <c r="C71" s="80" t="s">
        <v>5</v>
      </c>
      <c r="D71" s="80">
        <v>40.1</v>
      </c>
      <c r="E71" s="80">
        <v>34</v>
      </c>
      <c r="F71" s="80">
        <v>34.299999999999997</v>
      </c>
      <c r="G71" s="80">
        <v>33.6</v>
      </c>
      <c r="H71" s="250">
        <v>17.600000000000001</v>
      </c>
      <c r="I71" s="80">
        <v>26.6</v>
      </c>
      <c r="J71" s="80">
        <v>41</v>
      </c>
      <c r="K71" s="80">
        <v>46.2</v>
      </c>
      <c r="L71" s="80">
        <v>34.5</v>
      </c>
      <c r="N71" s="80" t="s">
        <v>552</v>
      </c>
      <c r="O71" s="80" t="s">
        <v>5</v>
      </c>
      <c r="P71" s="80" t="s">
        <v>498</v>
      </c>
      <c r="Q71" s="80" t="s">
        <v>498</v>
      </c>
      <c r="R71" s="80" t="s">
        <v>498</v>
      </c>
      <c r="S71" s="80" t="s">
        <v>498</v>
      </c>
      <c r="T71" s="80" t="s">
        <v>498</v>
      </c>
      <c r="U71" s="80" t="s">
        <v>498</v>
      </c>
      <c r="V71" s="80">
        <v>8.4</v>
      </c>
      <c r="W71" s="80">
        <v>7.9</v>
      </c>
      <c r="X71" s="80">
        <v>8.9</v>
      </c>
    </row>
    <row r="72" spans="2:24">
      <c r="B72" s="80" t="s">
        <v>548</v>
      </c>
      <c r="C72" s="80" t="s">
        <v>7</v>
      </c>
      <c r="D72" s="80">
        <v>4.5</v>
      </c>
      <c r="E72" s="80">
        <v>5.2</v>
      </c>
      <c r="F72" s="80">
        <v>5.5</v>
      </c>
      <c r="G72" s="80">
        <v>4.8</v>
      </c>
      <c r="H72" s="250">
        <v>6.3</v>
      </c>
      <c r="I72" s="80">
        <v>5.9</v>
      </c>
      <c r="J72" s="80">
        <v>4.8</v>
      </c>
      <c r="K72" s="80">
        <v>3.5</v>
      </c>
      <c r="L72" s="80">
        <v>5.4</v>
      </c>
      <c r="N72" s="80" t="s">
        <v>549</v>
      </c>
      <c r="O72" s="80" t="s">
        <v>7</v>
      </c>
      <c r="P72" s="80">
        <v>20.2</v>
      </c>
      <c r="Q72" s="80">
        <v>20.8</v>
      </c>
      <c r="R72" s="80">
        <v>19.600000000000001</v>
      </c>
      <c r="S72" s="80">
        <v>18.600000000000001</v>
      </c>
      <c r="T72" s="80">
        <v>19.5</v>
      </c>
      <c r="U72" s="80">
        <v>17.7</v>
      </c>
      <c r="V72" s="80">
        <v>15.7</v>
      </c>
      <c r="W72" s="80">
        <v>16.3</v>
      </c>
      <c r="X72" s="80">
        <v>15</v>
      </c>
    </row>
    <row r="73" spans="2:24">
      <c r="B73" s="80">
        <v>2</v>
      </c>
      <c r="C73" s="80" t="s">
        <v>7</v>
      </c>
      <c r="D73" s="80">
        <v>12.6</v>
      </c>
      <c r="E73" s="80">
        <v>14.3</v>
      </c>
      <c r="F73" s="80">
        <v>13.2</v>
      </c>
      <c r="G73" s="80">
        <v>15.4</v>
      </c>
      <c r="H73" s="250">
        <v>20.6</v>
      </c>
      <c r="I73" s="80">
        <v>14.6</v>
      </c>
      <c r="J73" s="80">
        <v>12.6</v>
      </c>
      <c r="K73" s="80">
        <v>10.1</v>
      </c>
      <c r="L73" s="80">
        <v>13.6</v>
      </c>
      <c r="N73" s="80" t="s">
        <v>550</v>
      </c>
      <c r="O73" s="80" t="s">
        <v>7</v>
      </c>
      <c r="P73" s="80">
        <v>38.1</v>
      </c>
      <c r="Q73" s="80">
        <v>39.6</v>
      </c>
      <c r="R73" s="80">
        <v>36.700000000000003</v>
      </c>
      <c r="S73" s="80">
        <v>41.7</v>
      </c>
      <c r="T73" s="80">
        <v>42.4</v>
      </c>
      <c r="U73" s="80">
        <v>41</v>
      </c>
      <c r="V73" s="80">
        <v>32.200000000000003</v>
      </c>
      <c r="W73" s="80">
        <v>33.299999999999997</v>
      </c>
      <c r="X73" s="80">
        <v>31.1</v>
      </c>
    </row>
    <row r="74" spans="2:24">
      <c r="B74" s="80">
        <v>1</v>
      </c>
      <c r="C74" s="80" t="s">
        <v>7</v>
      </c>
      <c r="D74" s="80">
        <v>34</v>
      </c>
      <c r="E74" s="80">
        <v>34.799999999999997</v>
      </c>
      <c r="F74" s="80">
        <v>34.5</v>
      </c>
      <c r="G74" s="80">
        <v>35</v>
      </c>
      <c r="H74" s="250">
        <v>39.1</v>
      </c>
      <c r="I74" s="80">
        <v>40.1</v>
      </c>
      <c r="J74" s="80">
        <v>33.5</v>
      </c>
      <c r="K74" s="80">
        <v>25.2</v>
      </c>
      <c r="L74" s="80">
        <v>36.9</v>
      </c>
      <c r="N74" s="80" t="s">
        <v>551</v>
      </c>
      <c r="O74" s="80" t="s">
        <v>7</v>
      </c>
      <c r="P74" s="80">
        <v>41.4</v>
      </c>
      <c r="Q74" s="80">
        <v>39.200000000000003</v>
      </c>
      <c r="R74" s="80">
        <v>43.5</v>
      </c>
      <c r="S74" s="80">
        <v>39.6</v>
      </c>
      <c r="T74" s="80">
        <v>38.1</v>
      </c>
      <c r="U74" s="80">
        <v>41.2</v>
      </c>
      <c r="V74" s="80">
        <v>51.3</v>
      </c>
      <c r="W74" s="80">
        <v>49.4</v>
      </c>
      <c r="X74" s="80">
        <v>53.2</v>
      </c>
    </row>
    <row r="75" spans="2:24">
      <c r="B75" s="80">
        <v>0</v>
      </c>
      <c r="C75" s="80" t="s">
        <v>7</v>
      </c>
      <c r="D75" s="80">
        <v>48.9</v>
      </c>
      <c r="E75" s="80">
        <v>45.8</v>
      </c>
      <c r="F75" s="80">
        <v>46.8</v>
      </c>
      <c r="G75" s="80">
        <v>44.8</v>
      </c>
      <c r="H75" s="250">
        <v>34</v>
      </c>
      <c r="I75" s="80">
        <v>39.299999999999997</v>
      </c>
      <c r="J75" s="80">
        <v>49.1</v>
      </c>
      <c r="K75" s="80">
        <v>61.1</v>
      </c>
      <c r="L75" s="80">
        <v>44.1</v>
      </c>
      <c r="N75" s="80" t="s">
        <v>552</v>
      </c>
      <c r="O75" s="80" t="s">
        <v>7</v>
      </c>
      <c r="P75" s="80">
        <v>0.3</v>
      </c>
      <c r="Q75" s="80" t="s">
        <v>498</v>
      </c>
      <c r="R75" s="80" t="s">
        <v>498</v>
      </c>
      <c r="S75" s="80" t="s">
        <v>498</v>
      </c>
      <c r="T75" s="80" t="s">
        <v>498</v>
      </c>
      <c r="U75" s="80" t="s">
        <v>498</v>
      </c>
      <c r="V75" s="80">
        <v>0.8</v>
      </c>
      <c r="W75" s="80" t="s">
        <v>498</v>
      </c>
      <c r="X75" s="80" t="s">
        <v>498</v>
      </c>
    </row>
  </sheetData>
  <mergeCells count="2">
    <mergeCell ref="C6:D6"/>
    <mergeCell ref="E6:J6"/>
  </mergeCells>
  <phoneticPr fontId="1" type="noConversion"/>
  <hyperlinks>
    <hyperlink ref="A1" location="INDICE!A1" display="Torna all'indice" xr:uid="{00000000-0004-0000-2000-000000000000}"/>
  </hyperlinks>
  <pageMargins left="0.75" right="0.75" top="1" bottom="1" header="0.5" footer="0.5"/>
  <pageSetup paperSize="9" fitToWidth="0" fitToHeight="0" pageOrder="overThenDown" orientation="portrait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V57"/>
  <sheetViews>
    <sheetView showGridLines="0" workbookViewId="0"/>
  </sheetViews>
  <sheetFormatPr baseColWidth="10" defaultColWidth="8.6640625" defaultRowHeight="13"/>
  <cols>
    <col min="1" max="1" width="5.33203125" style="68" customWidth="1"/>
    <col min="2" max="12" width="8.6640625" style="68" customWidth="1"/>
    <col min="13" max="16384" width="8.6640625" style="68"/>
  </cols>
  <sheetData>
    <row r="1" spans="1:14">
      <c r="A1" s="52" t="s">
        <v>986</v>
      </c>
    </row>
    <row r="3" spans="1:14">
      <c r="B3" s="69" t="s">
        <v>841</v>
      </c>
    </row>
    <row r="5" spans="1:14">
      <c r="B5" s="68" t="s">
        <v>844</v>
      </c>
      <c r="J5" s="68" t="s">
        <v>845</v>
      </c>
    </row>
    <row r="6" spans="1:14">
      <c r="D6" s="68" t="s">
        <v>553</v>
      </c>
      <c r="E6" s="68" t="s">
        <v>554</v>
      </c>
      <c r="F6" s="68" t="s">
        <v>555</v>
      </c>
      <c r="G6" s="68" t="s">
        <v>556</v>
      </c>
      <c r="H6" s="70" t="s">
        <v>846</v>
      </c>
      <c r="K6" s="68" t="s">
        <v>848</v>
      </c>
      <c r="L6" s="68" t="s">
        <v>850</v>
      </c>
      <c r="M6" s="68" t="s">
        <v>849</v>
      </c>
      <c r="N6" s="68" t="s">
        <v>561</v>
      </c>
    </row>
    <row r="7" spans="1:14">
      <c r="A7" s="78"/>
      <c r="B7" s="68" t="s">
        <v>557</v>
      </c>
      <c r="C7" s="68">
        <v>1995</v>
      </c>
      <c r="D7" s="68">
        <v>44.4</v>
      </c>
      <c r="E7" s="68">
        <v>28.3</v>
      </c>
      <c r="F7" s="68">
        <v>23.8</v>
      </c>
      <c r="G7" s="68">
        <v>1.5</v>
      </c>
      <c r="H7" s="71">
        <v>2</v>
      </c>
      <c r="J7" s="68" t="s">
        <v>562</v>
      </c>
      <c r="K7" s="68">
        <v>89.9</v>
      </c>
      <c r="L7" s="72">
        <v>9.4</v>
      </c>
      <c r="M7" s="71">
        <v>0.69999999999998896</v>
      </c>
      <c r="N7" s="68">
        <v>80.099999999999994</v>
      </c>
    </row>
    <row r="8" spans="1:14">
      <c r="C8" s="68">
        <v>2015</v>
      </c>
      <c r="D8" s="68">
        <v>45.9</v>
      </c>
      <c r="E8" s="68">
        <v>32.200000000000003</v>
      </c>
      <c r="F8" s="68">
        <v>14.1</v>
      </c>
      <c r="G8" s="68">
        <v>6.9</v>
      </c>
      <c r="H8" s="71">
        <v>0.90000000000000602</v>
      </c>
      <c r="J8" s="68" t="s">
        <v>540</v>
      </c>
      <c r="K8" s="68">
        <v>82.5</v>
      </c>
      <c r="L8" s="72">
        <v>16.899999999999999</v>
      </c>
      <c r="M8" s="71">
        <v>0.59999999999999398</v>
      </c>
      <c r="N8" s="68">
        <v>80.2</v>
      </c>
    </row>
    <row r="9" spans="1:14">
      <c r="B9" s="68" t="s">
        <v>41</v>
      </c>
      <c r="H9" s="71"/>
      <c r="J9" s="68" t="s">
        <v>541</v>
      </c>
      <c r="K9" s="68">
        <v>84.7</v>
      </c>
      <c r="L9" s="72">
        <v>14.7</v>
      </c>
      <c r="M9" s="71">
        <v>0.59999999999999398</v>
      </c>
      <c r="N9" s="68">
        <v>73.5</v>
      </c>
    </row>
    <row r="10" spans="1:14">
      <c r="B10" s="68" t="s">
        <v>847</v>
      </c>
      <c r="C10" s="68">
        <v>1995</v>
      </c>
      <c r="D10" s="68">
        <v>47.1</v>
      </c>
      <c r="E10" s="68">
        <v>16.7</v>
      </c>
      <c r="F10" s="68">
        <v>32.1</v>
      </c>
      <c r="G10" s="68">
        <v>1.2</v>
      </c>
      <c r="H10" s="71">
        <v>2.8999999999999901</v>
      </c>
      <c r="J10" s="68" t="s">
        <v>542</v>
      </c>
      <c r="K10" s="68">
        <v>89.4</v>
      </c>
      <c r="L10" s="72">
        <v>10</v>
      </c>
      <c r="M10" s="71">
        <v>0.59999999999999398</v>
      </c>
      <c r="N10" s="68">
        <v>62.1</v>
      </c>
    </row>
    <row r="11" spans="1:14">
      <c r="C11" s="68">
        <v>2015</v>
      </c>
      <c r="D11" s="68">
        <v>49.6</v>
      </c>
      <c r="E11" s="68">
        <v>12.1</v>
      </c>
      <c r="F11" s="68">
        <v>32.1</v>
      </c>
      <c r="G11" s="68">
        <v>5.0999999999999996</v>
      </c>
      <c r="H11" s="71">
        <v>1.0999999999999901</v>
      </c>
      <c r="J11" s="68" t="s">
        <v>543</v>
      </c>
      <c r="K11" s="68">
        <v>93.2</v>
      </c>
      <c r="L11" s="72">
        <v>6.3</v>
      </c>
      <c r="M11" s="71">
        <v>0.5</v>
      </c>
      <c r="N11" s="68">
        <v>52.1</v>
      </c>
    </row>
    <row r="12" spans="1:14">
      <c r="H12" s="71"/>
      <c r="J12" s="68" t="s">
        <v>563</v>
      </c>
      <c r="K12" s="68">
        <v>97.8</v>
      </c>
      <c r="L12" s="72">
        <v>1.7</v>
      </c>
      <c r="M12" s="71">
        <v>0.5</v>
      </c>
      <c r="N12" s="68">
        <v>26.5</v>
      </c>
    </row>
    <row r="13" spans="1:14">
      <c r="B13" s="68" t="s">
        <v>560</v>
      </c>
      <c r="C13" s="68">
        <v>1995</v>
      </c>
      <c r="D13" s="68">
        <v>71.400000000000006</v>
      </c>
      <c r="E13" s="68">
        <v>6.9</v>
      </c>
      <c r="F13" s="68">
        <v>18.5</v>
      </c>
      <c r="G13" s="68">
        <v>0.8</v>
      </c>
      <c r="H13" s="71">
        <v>2.3999999999999901</v>
      </c>
    </row>
    <row r="14" spans="1:14">
      <c r="C14" s="68">
        <v>2015</v>
      </c>
      <c r="D14" s="68">
        <v>79.5</v>
      </c>
      <c r="E14" s="68">
        <v>4.2</v>
      </c>
      <c r="F14" s="68">
        <v>12.9</v>
      </c>
      <c r="G14" s="68">
        <v>2.2000000000000002</v>
      </c>
      <c r="H14" s="71">
        <v>1.19999999999999</v>
      </c>
      <c r="J14" s="68" t="s">
        <v>39</v>
      </c>
      <c r="K14" s="68">
        <v>90.4</v>
      </c>
      <c r="L14" s="72">
        <v>9.1</v>
      </c>
      <c r="M14" s="71">
        <v>0.5</v>
      </c>
      <c r="N14" s="68">
        <v>60.1</v>
      </c>
    </row>
    <row r="21" spans="2:16">
      <c r="B21" s="73" t="s">
        <v>741</v>
      </c>
      <c r="C21" s="73"/>
      <c r="D21" s="73"/>
      <c r="E21" s="73"/>
      <c r="F21" s="73"/>
      <c r="G21" s="73"/>
      <c r="H21" s="73"/>
    </row>
    <row r="23" spans="2:16">
      <c r="D23" s="68" t="s">
        <v>553</v>
      </c>
      <c r="E23" s="68" t="s">
        <v>554</v>
      </c>
      <c r="F23" s="68" t="s">
        <v>555</v>
      </c>
      <c r="G23" s="68" t="s">
        <v>556</v>
      </c>
    </row>
    <row r="24" spans="2:16">
      <c r="B24" s="68" t="s">
        <v>557</v>
      </c>
      <c r="C24" s="74" t="s">
        <v>558</v>
      </c>
      <c r="D24" s="75">
        <v>41.5</v>
      </c>
      <c r="E24" s="75">
        <v>24.9</v>
      </c>
      <c r="F24" s="75">
        <v>32</v>
      </c>
      <c r="G24" s="75">
        <v>0.6</v>
      </c>
      <c r="H24" s="75"/>
      <c r="P24" s="68" t="s">
        <v>842</v>
      </c>
    </row>
    <row r="25" spans="2:16">
      <c r="C25" s="68">
        <v>1995</v>
      </c>
      <c r="D25" s="72">
        <v>44.4</v>
      </c>
      <c r="E25" s="72">
        <v>28.3</v>
      </c>
      <c r="F25" s="72">
        <v>23.8</v>
      </c>
      <c r="G25" s="72">
        <v>1.5</v>
      </c>
      <c r="H25" s="72"/>
    </row>
    <row r="26" spans="2:16">
      <c r="C26" s="76">
        <v>2000</v>
      </c>
      <c r="D26" s="77">
        <v>44.1</v>
      </c>
      <c r="E26" s="77">
        <v>32.9</v>
      </c>
      <c r="F26" s="77">
        <v>19.100000000000001</v>
      </c>
      <c r="G26" s="77">
        <v>3</v>
      </c>
      <c r="H26" s="77"/>
      <c r="P26" s="19" t="s">
        <v>843</v>
      </c>
    </row>
    <row r="27" spans="2:16">
      <c r="C27" s="76">
        <v>2006</v>
      </c>
      <c r="D27" s="77">
        <v>45.5</v>
      </c>
      <c r="E27" s="77">
        <v>32.5</v>
      </c>
      <c r="F27" s="77">
        <v>16</v>
      </c>
      <c r="G27" s="77">
        <v>5.0999999999999996</v>
      </c>
      <c r="H27" s="77"/>
    </row>
    <row r="28" spans="2:16">
      <c r="C28" s="68">
        <v>2015</v>
      </c>
      <c r="D28" s="72">
        <v>45.9</v>
      </c>
      <c r="E28" s="72">
        <v>32.200000000000003</v>
      </c>
      <c r="F28" s="72">
        <v>14.1</v>
      </c>
      <c r="G28" s="72">
        <v>6.9</v>
      </c>
      <c r="H28" s="72"/>
    </row>
    <row r="30" spans="2:16">
      <c r="B30" s="68" t="s">
        <v>559</v>
      </c>
      <c r="C30" s="74" t="s">
        <v>558</v>
      </c>
      <c r="D30" s="75">
        <v>44.6</v>
      </c>
      <c r="E30" s="75">
        <v>26.6</v>
      </c>
      <c r="F30" s="75">
        <v>27.1</v>
      </c>
      <c r="G30" s="75">
        <v>0.5</v>
      </c>
      <c r="H30" s="75"/>
    </row>
    <row r="31" spans="2:16">
      <c r="C31" s="68">
        <v>1995</v>
      </c>
      <c r="D31" s="72">
        <v>47.1</v>
      </c>
      <c r="E31" s="72">
        <v>16.7</v>
      </c>
      <c r="F31" s="72">
        <v>32.1</v>
      </c>
      <c r="G31" s="72">
        <v>1.2</v>
      </c>
      <c r="H31" s="72"/>
    </row>
    <row r="32" spans="2:16">
      <c r="C32" s="73">
        <v>2000</v>
      </c>
      <c r="D32" s="75">
        <v>48</v>
      </c>
      <c r="E32" s="75">
        <v>16</v>
      </c>
      <c r="F32" s="75">
        <v>32.700000000000003</v>
      </c>
      <c r="G32" s="75">
        <v>2.4</v>
      </c>
      <c r="H32" s="75"/>
    </row>
    <row r="33" spans="2:17">
      <c r="C33" s="73">
        <v>2006</v>
      </c>
      <c r="D33" s="75">
        <v>48.9</v>
      </c>
      <c r="E33" s="75">
        <v>13.2</v>
      </c>
      <c r="F33" s="75">
        <v>32.799999999999997</v>
      </c>
      <c r="G33" s="75">
        <v>3.9</v>
      </c>
      <c r="H33" s="75"/>
    </row>
    <row r="34" spans="2:17">
      <c r="C34" s="68">
        <v>2015</v>
      </c>
      <c r="D34" s="72">
        <v>49.6</v>
      </c>
      <c r="E34" s="72">
        <v>12.1</v>
      </c>
      <c r="F34" s="72">
        <v>32.1</v>
      </c>
      <c r="G34" s="72">
        <v>5.0999999999999996</v>
      </c>
      <c r="H34" s="72"/>
    </row>
    <row r="35" spans="2:17">
      <c r="D35" s="72"/>
      <c r="E35" s="72"/>
      <c r="F35" s="72"/>
      <c r="G35" s="72"/>
      <c r="H35" s="72"/>
    </row>
    <row r="36" spans="2:17">
      <c r="B36" s="68" t="s">
        <v>560</v>
      </c>
      <c r="C36" s="74" t="s">
        <v>558</v>
      </c>
      <c r="D36" s="75">
        <v>64.099999999999994</v>
      </c>
      <c r="E36" s="75">
        <v>13.9</v>
      </c>
      <c r="F36" s="75">
        <v>20.3</v>
      </c>
      <c r="G36" s="75">
        <v>0.4</v>
      </c>
      <c r="H36" s="75"/>
    </row>
    <row r="37" spans="2:17">
      <c r="C37" s="68">
        <v>1995</v>
      </c>
      <c r="D37" s="72">
        <v>71.400000000000006</v>
      </c>
      <c r="E37" s="72">
        <v>6.9</v>
      </c>
      <c r="F37" s="72">
        <v>18.5</v>
      </c>
      <c r="G37" s="72">
        <v>0.8</v>
      </c>
      <c r="H37" s="72"/>
    </row>
    <row r="38" spans="2:17">
      <c r="C38" s="73">
        <v>2000</v>
      </c>
      <c r="D38" s="75">
        <v>72.7</v>
      </c>
      <c r="E38" s="75">
        <v>6.8</v>
      </c>
      <c r="F38" s="75">
        <v>18.600000000000001</v>
      </c>
      <c r="G38" s="75">
        <v>0.8</v>
      </c>
      <c r="H38" s="75"/>
    </row>
    <row r="39" spans="2:17">
      <c r="C39" s="73">
        <v>2006</v>
      </c>
      <c r="D39" s="75">
        <v>72.8</v>
      </c>
      <c r="E39" s="75">
        <v>5.4</v>
      </c>
      <c r="F39" s="75">
        <v>19</v>
      </c>
      <c r="G39" s="75">
        <v>1.5</v>
      </c>
      <c r="H39" s="75"/>
    </row>
    <row r="40" spans="2:17">
      <c r="C40" s="68">
        <v>2015</v>
      </c>
      <c r="D40" s="72">
        <v>79.5</v>
      </c>
      <c r="E40" s="72">
        <v>4.2</v>
      </c>
      <c r="F40" s="72">
        <v>12.9</v>
      </c>
      <c r="G40" s="72">
        <v>2.2000000000000002</v>
      </c>
      <c r="H40" s="72"/>
    </row>
    <row r="42" spans="2:17">
      <c r="I42" s="72"/>
    </row>
    <row r="43" spans="2:17">
      <c r="I43" s="72"/>
      <c r="L43" s="78"/>
      <c r="M43" s="78"/>
      <c r="N43" s="78"/>
      <c r="O43" s="78"/>
      <c r="P43" s="78"/>
      <c r="Q43" s="78"/>
    </row>
    <row r="44" spans="2:17">
      <c r="I44" s="72"/>
      <c r="L44" s="78"/>
      <c r="M44" s="78"/>
      <c r="N44" s="78"/>
      <c r="O44" s="78"/>
      <c r="P44" s="78"/>
      <c r="Q44" s="78"/>
    </row>
    <row r="45" spans="2:17">
      <c r="I45" s="72"/>
    </row>
    <row r="48" spans="2:17">
      <c r="I48" s="72"/>
    </row>
    <row r="49" spans="9:22">
      <c r="I49" s="72"/>
      <c r="T49" s="79"/>
      <c r="V49" s="72"/>
    </row>
    <row r="50" spans="9:22">
      <c r="I50" s="72"/>
      <c r="V50" s="72"/>
    </row>
    <row r="51" spans="9:22">
      <c r="I51" s="72"/>
      <c r="V51" s="72"/>
    </row>
    <row r="52" spans="9:22">
      <c r="V52" s="72"/>
    </row>
    <row r="53" spans="9:22">
      <c r="V53" s="72"/>
    </row>
    <row r="54" spans="9:22">
      <c r="I54" s="72"/>
      <c r="V54" s="72"/>
    </row>
    <row r="55" spans="9:22">
      <c r="I55" s="72"/>
    </row>
    <row r="56" spans="9:22">
      <c r="I56" s="72"/>
      <c r="V56" s="72"/>
    </row>
    <row r="57" spans="9:22">
      <c r="I57" s="72"/>
    </row>
  </sheetData>
  <phoneticPr fontId="1" type="noConversion"/>
  <hyperlinks>
    <hyperlink ref="P26" r:id="rId1" xr:uid="{00000000-0004-0000-2100-000000000000}"/>
    <hyperlink ref="A1" location="INDICE!A1" display="Torna all'indice" xr:uid="{00000000-0004-0000-2100-000001000000}"/>
  </hyperlinks>
  <pageMargins left="0.7" right="0.7" top="0.75" bottom="0.75" header="0.3" footer="0.3"/>
  <pageSetup paperSize="9" orientation="portrait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M21"/>
  <sheetViews>
    <sheetView showGridLines="0" workbookViewId="0"/>
  </sheetViews>
  <sheetFormatPr baseColWidth="10" defaultColWidth="8.6640625" defaultRowHeight="13"/>
  <cols>
    <col min="1" max="1" width="5.33203125" style="65" customWidth="1"/>
    <col min="2" max="2" width="8.6640625" style="65" customWidth="1"/>
    <col min="3" max="16384" width="8.6640625" style="65"/>
  </cols>
  <sheetData>
    <row r="1" spans="1:5">
      <c r="A1" s="52" t="s">
        <v>986</v>
      </c>
    </row>
    <row r="3" spans="1:5">
      <c r="B3" s="66" t="s">
        <v>835</v>
      </c>
    </row>
    <row r="6" spans="1:5">
      <c r="B6" s="65" t="s">
        <v>836</v>
      </c>
    </row>
    <row r="7" spans="1:5">
      <c r="A7" s="249"/>
      <c r="C7" s="65" t="s">
        <v>564</v>
      </c>
      <c r="D7" s="65" t="s">
        <v>565</v>
      </c>
      <c r="E7" s="65" t="s">
        <v>566</v>
      </c>
    </row>
    <row r="8" spans="1:5">
      <c r="B8" s="65" t="s">
        <v>6</v>
      </c>
      <c r="C8" s="65">
        <v>78.7</v>
      </c>
      <c r="D8" s="65">
        <v>20.8</v>
      </c>
      <c r="E8" s="65">
        <v>0.5</v>
      </c>
    </row>
    <row r="9" spans="1:5">
      <c r="B9" s="65" t="s">
        <v>485</v>
      </c>
      <c r="C9" s="65">
        <v>49.5</v>
      </c>
      <c r="D9" s="65">
        <v>41.5</v>
      </c>
      <c r="E9" s="65">
        <v>9</v>
      </c>
    </row>
    <row r="10" spans="1:5">
      <c r="B10" s="65" t="s">
        <v>5</v>
      </c>
      <c r="C10" s="65">
        <v>35.299999999999997</v>
      </c>
      <c r="D10" s="65">
        <v>64.3</v>
      </c>
      <c r="E10" s="65">
        <v>0.3</v>
      </c>
    </row>
    <row r="11" spans="1:5">
      <c r="B11" s="65" t="s">
        <v>8</v>
      </c>
      <c r="C11" s="65">
        <v>30.7</v>
      </c>
      <c r="D11" s="65">
        <v>41.1</v>
      </c>
      <c r="E11" s="65">
        <v>28.1</v>
      </c>
    </row>
    <row r="12" spans="1:5">
      <c r="B12" s="65" t="s">
        <v>7</v>
      </c>
      <c r="C12" s="65">
        <v>19.600000000000001</v>
      </c>
      <c r="D12" s="65">
        <v>63.4</v>
      </c>
      <c r="E12" s="65">
        <v>17</v>
      </c>
    </row>
    <row r="14" spans="1:5">
      <c r="B14" s="19" t="s">
        <v>838</v>
      </c>
    </row>
    <row r="17" spans="2:13">
      <c r="B17" s="65" t="s">
        <v>837</v>
      </c>
    </row>
    <row r="18" spans="2:13">
      <c r="C18" s="65" t="s">
        <v>567</v>
      </c>
      <c r="D18" s="65" t="s">
        <v>568</v>
      </c>
      <c r="E18" s="65" t="s">
        <v>569</v>
      </c>
      <c r="F18" s="65" t="s">
        <v>570</v>
      </c>
      <c r="G18" s="65" t="s">
        <v>553</v>
      </c>
      <c r="H18" s="65" t="s">
        <v>571</v>
      </c>
      <c r="I18" s="65" t="s">
        <v>572</v>
      </c>
      <c r="J18" s="65" t="s">
        <v>573</v>
      </c>
      <c r="K18" s="65" t="s">
        <v>574</v>
      </c>
    </row>
    <row r="19" spans="2:13">
      <c r="B19" s="65" t="s">
        <v>485</v>
      </c>
      <c r="C19" s="67">
        <v>96.4</v>
      </c>
      <c r="D19" s="67">
        <v>26.4</v>
      </c>
      <c r="E19" s="67">
        <v>21.8</v>
      </c>
      <c r="F19" s="67">
        <v>20.3</v>
      </c>
      <c r="G19" s="67">
        <v>3.4</v>
      </c>
      <c r="H19" s="67">
        <v>2.6</v>
      </c>
      <c r="I19" s="67">
        <v>1.2</v>
      </c>
      <c r="J19" s="67">
        <v>1.1000000000000001</v>
      </c>
      <c r="K19" s="67">
        <v>0.6</v>
      </c>
      <c r="M19" s="65" t="s">
        <v>839</v>
      </c>
    </row>
    <row r="21" spans="2:13">
      <c r="B21" s="19" t="s">
        <v>838</v>
      </c>
    </row>
  </sheetData>
  <sortState xmlns:xlrd2="http://schemas.microsoft.com/office/spreadsheetml/2017/richdata2" ref="C8:F12">
    <sortCondition descending="1" ref="D32:D36"/>
  </sortState>
  <phoneticPr fontId="1" type="noConversion"/>
  <hyperlinks>
    <hyperlink ref="B14" r:id="rId1" xr:uid="{00000000-0004-0000-2200-000000000000}"/>
    <hyperlink ref="B21" r:id="rId2" xr:uid="{00000000-0004-0000-2200-000001000000}"/>
    <hyperlink ref="A1" location="INDICE!A1" display="Torna all'indice" xr:uid="{00000000-0004-0000-2200-000002000000}"/>
  </hyperlinks>
  <pageMargins left="0.7" right="0.7" top="0.75" bottom="0.75" header="0.3" footer="0.3"/>
  <pageSetup paperSize="9" orientation="portrait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85"/>
  <sheetViews>
    <sheetView workbookViewId="0"/>
  </sheetViews>
  <sheetFormatPr baseColWidth="10" defaultColWidth="10.5" defaultRowHeight="13"/>
  <cols>
    <col min="1" max="1" width="5.33203125" style="3" customWidth="1"/>
    <col min="2" max="2" width="10.5" style="3" customWidth="1"/>
    <col min="3" max="10" width="8.5" style="3" customWidth="1"/>
    <col min="11" max="11" width="10.5" style="3" customWidth="1"/>
    <col min="12" max="16384" width="10.5" style="3"/>
  </cols>
  <sheetData>
    <row r="1" spans="1:13">
      <c r="A1" s="52" t="s">
        <v>986</v>
      </c>
    </row>
    <row r="3" spans="1:13">
      <c r="B3" s="209" t="s">
        <v>777</v>
      </c>
    </row>
    <row r="5" spans="1:13">
      <c r="L5" s="237" t="s">
        <v>1000</v>
      </c>
      <c r="M5" s="61"/>
    </row>
    <row r="6" spans="1:13">
      <c r="C6" s="3" t="s">
        <v>24</v>
      </c>
      <c r="L6" s="215" t="s">
        <v>185</v>
      </c>
    </row>
    <row r="7" spans="1:13">
      <c r="A7" s="177"/>
    </row>
    <row r="8" spans="1:13">
      <c r="C8" s="3" t="s">
        <v>27</v>
      </c>
    </row>
    <row r="9" spans="1:13">
      <c r="D9" s="7" t="s">
        <v>26</v>
      </c>
      <c r="E9" s="7" t="s">
        <v>25</v>
      </c>
    </row>
    <row r="10" spans="1:13" ht="28">
      <c r="C10" s="2" t="s">
        <v>28</v>
      </c>
      <c r="D10" s="5">
        <v>12.9</v>
      </c>
      <c r="E10" s="5">
        <v>18.100000000000001</v>
      </c>
    </row>
    <row r="11" spans="1:13" ht="28">
      <c r="C11" s="2" t="s">
        <v>29</v>
      </c>
      <c r="D11" s="5">
        <v>15.9</v>
      </c>
      <c r="E11" s="5">
        <v>17.7</v>
      </c>
    </row>
    <row r="12" spans="1:13">
      <c r="C12" s="3" t="s">
        <v>30</v>
      </c>
      <c r="D12" s="5">
        <v>46.8</v>
      </c>
      <c r="E12" s="5">
        <v>37.299999999999997</v>
      </c>
    </row>
    <row r="13" spans="1:13">
      <c r="C13" s="3" t="s">
        <v>31</v>
      </c>
      <c r="D13" s="5">
        <v>23.6</v>
      </c>
      <c r="E13" s="5">
        <v>8.6999999999999993</v>
      </c>
    </row>
    <row r="14" spans="1:13" ht="28">
      <c r="C14" s="2" t="s">
        <v>32</v>
      </c>
      <c r="D14" s="5">
        <v>18.8</v>
      </c>
      <c r="E14" s="5">
        <v>16.100000000000001</v>
      </c>
    </row>
    <row r="15" spans="1:13">
      <c r="C15" s="3" t="s">
        <v>33</v>
      </c>
      <c r="D15" s="5">
        <v>27</v>
      </c>
      <c r="E15" s="5">
        <v>15.1</v>
      </c>
    </row>
    <row r="16" spans="1:13">
      <c r="C16" s="3" t="s">
        <v>34</v>
      </c>
      <c r="D16" s="5">
        <v>4.5999999999999996</v>
      </c>
      <c r="E16" s="5">
        <v>8.9</v>
      </c>
    </row>
    <row r="17" spans="3:13">
      <c r="C17" s="32" t="s">
        <v>35</v>
      </c>
      <c r="D17" s="8">
        <v>18.399999999999999</v>
      </c>
      <c r="E17" s="8">
        <v>17</v>
      </c>
      <c r="L17" s="215" t="s">
        <v>186</v>
      </c>
    </row>
    <row r="18" spans="3:13">
      <c r="C18" s="3" t="s">
        <v>186</v>
      </c>
      <c r="I18" s="10" t="s">
        <v>741</v>
      </c>
      <c r="J18" s="10"/>
    </row>
    <row r="19" spans="3:13" ht="14">
      <c r="E19" s="6" t="s">
        <v>36</v>
      </c>
      <c r="F19" s="6" t="s">
        <v>38</v>
      </c>
      <c r="G19" s="6" t="s">
        <v>37</v>
      </c>
      <c r="H19" s="6" t="s">
        <v>39</v>
      </c>
      <c r="I19" s="368" t="s">
        <v>40</v>
      </c>
      <c r="J19" s="368"/>
    </row>
    <row r="20" spans="3:13" ht="28">
      <c r="C20" s="2" t="s">
        <v>28</v>
      </c>
      <c r="D20" s="3" t="s">
        <v>101</v>
      </c>
      <c r="E20" s="4">
        <v>260.96642410299597</v>
      </c>
      <c r="F20" s="4">
        <v>204.03745513844299</v>
      </c>
      <c r="G20" s="4">
        <v>38.2885101000535</v>
      </c>
      <c r="H20" s="4"/>
      <c r="I20" s="9">
        <v>113.426112627226</v>
      </c>
      <c r="J20" s="9"/>
    </row>
    <row r="21" spans="3:13">
      <c r="D21" s="3" t="s">
        <v>102</v>
      </c>
      <c r="E21" s="4">
        <v>563.01382859153898</v>
      </c>
      <c r="F21" s="4">
        <v>140.066854917895</v>
      </c>
      <c r="G21" s="4">
        <v>212.388956476808</v>
      </c>
      <c r="H21" s="4"/>
      <c r="I21" s="9"/>
      <c r="J21" s="9">
        <v>206.41249429878499</v>
      </c>
    </row>
    <row r="22" spans="3:13" ht="6" customHeight="1">
      <c r="C22" s="3" t="s">
        <v>41</v>
      </c>
      <c r="E22" s="4"/>
      <c r="F22" s="4"/>
      <c r="G22" s="4"/>
      <c r="H22" s="4"/>
      <c r="I22" s="9"/>
      <c r="J22" s="9"/>
    </row>
    <row r="23" spans="3:13" ht="28">
      <c r="C23" s="2" t="s">
        <v>29</v>
      </c>
      <c r="D23" s="3" t="s">
        <v>101</v>
      </c>
      <c r="E23" s="4">
        <v>59.850986840609998</v>
      </c>
      <c r="F23" s="4">
        <v>606.28272383994602</v>
      </c>
      <c r="G23" s="4">
        <v>111.15183270399</v>
      </c>
      <c r="H23" s="4"/>
      <c r="I23" s="9">
        <v>152.29038979645401</v>
      </c>
      <c r="J23" s="9"/>
    </row>
    <row r="24" spans="3:13">
      <c r="D24" s="3" t="s">
        <v>102</v>
      </c>
      <c r="E24" s="4">
        <v>276.644561396597</v>
      </c>
      <c r="F24" s="4">
        <v>26.439223816458</v>
      </c>
      <c r="G24" s="4">
        <v>341.130473144056</v>
      </c>
      <c r="H24" s="4"/>
      <c r="I24" s="9"/>
      <c r="J24" s="9">
        <v>126.09298814904901</v>
      </c>
    </row>
    <row r="25" spans="3:13" ht="6" customHeight="1">
      <c r="C25" s="3" t="s">
        <v>41</v>
      </c>
      <c r="E25" s="4"/>
      <c r="F25" s="4"/>
      <c r="G25" s="4"/>
      <c r="H25" s="4"/>
      <c r="I25" s="9"/>
      <c r="J25" s="9"/>
    </row>
    <row r="26" spans="3:13">
      <c r="C26" s="3" t="s">
        <v>30</v>
      </c>
      <c r="D26" s="3" t="s">
        <v>101</v>
      </c>
      <c r="E26" s="4"/>
      <c r="F26" s="4"/>
      <c r="G26" s="4"/>
      <c r="H26" s="4">
        <v>129.547590564091</v>
      </c>
      <c r="I26" s="9">
        <v>119.759550388137</v>
      </c>
      <c r="J26" s="9"/>
    </row>
    <row r="27" spans="3:13">
      <c r="D27" s="3" t="s">
        <v>102</v>
      </c>
      <c r="E27" s="4"/>
      <c r="F27" s="4"/>
      <c r="G27" s="4"/>
      <c r="H27" s="4">
        <v>155.457108676909</v>
      </c>
      <c r="I27" s="9"/>
      <c r="J27" s="9">
        <v>142.50234962050001</v>
      </c>
    </row>
    <row r="28" spans="3:13">
      <c r="C28" s="3" t="s">
        <v>41</v>
      </c>
      <c r="E28" s="4"/>
      <c r="F28" s="4"/>
      <c r="G28" s="4"/>
      <c r="H28" s="4"/>
      <c r="I28" s="9"/>
      <c r="J28" s="9"/>
    </row>
    <row r="29" spans="3:13">
      <c r="C29" s="3" t="s">
        <v>31</v>
      </c>
      <c r="D29" s="3" t="s">
        <v>101</v>
      </c>
      <c r="E29" s="4">
        <v>72.707865495259597</v>
      </c>
      <c r="F29" s="4">
        <v>18.649095370537399</v>
      </c>
      <c r="G29" s="4">
        <v>144.70753749543499</v>
      </c>
      <c r="H29" s="4"/>
      <c r="I29" s="9">
        <v>133.00219297913301</v>
      </c>
      <c r="J29" s="9"/>
    </row>
    <row r="30" spans="3:13">
      <c r="D30" s="3" t="s">
        <v>102</v>
      </c>
      <c r="E30" s="4">
        <v>173.346191516137</v>
      </c>
      <c r="F30" s="4">
        <v>4.7961396862172299</v>
      </c>
      <c r="G30" s="4">
        <v>164.439074956019</v>
      </c>
      <c r="H30" s="4"/>
      <c r="I30" s="9"/>
      <c r="J30" s="9">
        <v>193.457735242376</v>
      </c>
      <c r="M30" s="342"/>
    </row>
    <row r="31" spans="3:13" ht="6" customHeight="1">
      <c r="C31" s="3" t="s">
        <v>41</v>
      </c>
      <c r="E31" s="4"/>
      <c r="F31" s="4"/>
      <c r="G31" s="4"/>
      <c r="H31" s="4"/>
      <c r="I31" s="9"/>
      <c r="J31" s="9"/>
    </row>
    <row r="32" spans="3:13" ht="28">
      <c r="C32" s="2" t="s">
        <v>32</v>
      </c>
      <c r="D32" s="3" t="s">
        <v>101</v>
      </c>
      <c r="E32" s="4">
        <v>89.560567609974896</v>
      </c>
      <c r="F32" s="4">
        <v>20.3706389073668</v>
      </c>
      <c r="G32" s="4">
        <v>65.677749580648197</v>
      </c>
      <c r="H32" s="4"/>
      <c r="I32" s="9">
        <v>56.713056313613102</v>
      </c>
      <c r="J32" s="9"/>
      <c r="L32" s="215" t="s">
        <v>187</v>
      </c>
    </row>
    <row r="33" spans="3:10">
      <c r="D33" s="3" t="s">
        <v>102</v>
      </c>
      <c r="E33" s="4">
        <v>33.970257081250502</v>
      </c>
      <c r="F33" s="4">
        <v>0.67940514162500998</v>
      </c>
      <c r="G33" s="4">
        <v>135.201623183377</v>
      </c>
      <c r="H33" s="4"/>
      <c r="I33" s="9"/>
      <c r="J33" s="9">
        <v>54.985755106091901</v>
      </c>
    </row>
    <row r="34" spans="3:10" ht="6" customHeight="1">
      <c r="C34" s="3" t="s">
        <v>41</v>
      </c>
      <c r="E34" s="4"/>
      <c r="F34" s="4"/>
      <c r="G34" s="4"/>
      <c r="H34" s="4"/>
      <c r="I34" s="9"/>
      <c r="J34" s="9"/>
    </row>
    <row r="35" spans="3:10">
      <c r="C35" s="3" t="s">
        <v>33</v>
      </c>
      <c r="D35" s="3" t="s">
        <v>101</v>
      </c>
      <c r="E35" s="4">
        <v>68.038394564260599</v>
      </c>
      <c r="F35" s="4">
        <v>50.299011163017703</v>
      </c>
      <c r="G35" s="4">
        <v>106.211751250479</v>
      </c>
      <c r="H35" s="4"/>
      <c r="I35" s="9">
        <v>32.818722942903001</v>
      </c>
      <c r="J35" s="9"/>
    </row>
    <row r="36" spans="3:10">
      <c r="D36" s="3" t="s">
        <v>102</v>
      </c>
      <c r="E36" s="4">
        <v>31.056875711231399</v>
      </c>
      <c r="F36" s="4">
        <v>0</v>
      </c>
      <c r="G36" s="4">
        <v>219.401799379344</v>
      </c>
      <c r="H36" s="4"/>
      <c r="I36" s="9"/>
      <c r="J36" s="9">
        <v>36.273325357945502</v>
      </c>
    </row>
    <row r="37" spans="3:10" ht="6" customHeight="1">
      <c r="C37" s="3" t="s">
        <v>41</v>
      </c>
      <c r="E37" s="4"/>
      <c r="F37" s="4"/>
      <c r="G37" s="4"/>
      <c r="H37" s="4"/>
      <c r="I37" s="9"/>
      <c r="J37" s="9"/>
    </row>
    <row r="38" spans="3:10">
      <c r="C38" s="3" t="s">
        <v>34</v>
      </c>
      <c r="D38" s="3" t="s">
        <v>101</v>
      </c>
      <c r="E38" s="4"/>
      <c r="F38" s="4"/>
      <c r="G38" s="4"/>
      <c r="H38" s="4">
        <v>259.09518112818199</v>
      </c>
      <c r="I38" s="9">
        <v>116.017064438508</v>
      </c>
      <c r="J38" s="9"/>
    </row>
    <row r="39" spans="3:10">
      <c r="D39" s="3" t="s">
        <v>102</v>
      </c>
      <c r="E39" s="4"/>
      <c r="F39" s="4"/>
      <c r="G39" s="4"/>
      <c r="H39" s="4">
        <v>166.97245006038401</v>
      </c>
      <c r="I39" s="9"/>
      <c r="J39" s="9">
        <v>75.137602527172703</v>
      </c>
    </row>
    <row r="40" spans="3:10" ht="6" customHeight="1">
      <c r="I40" s="10"/>
      <c r="J40" s="10"/>
    </row>
    <row r="41" spans="3:10" ht="34" customHeight="1">
      <c r="C41" s="3" t="s">
        <v>5</v>
      </c>
      <c r="D41" s="3" t="s">
        <v>101</v>
      </c>
      <c r="I41" s="9">
        <v>94.137915809906104</v>
      </c>
      <c r="J41" s="9"/>
    </row>
    <row r="42" spans="3:10">
      <c r="D42" s="3" t="s">
        <v>102</v>
      </c>
      <c r="I42" s="9"/>
      <c r="J42" s="9">
        <v>107.668441935489</v>
      </c>
    </row>
    <row r="43" spans="3:10">
      <c r="C43" s="5"/>
      <c r="D43" s="5"/>
      <c r="E43" s="5"/>
    </row>
    <row r="45" spans="3:10">
      <c r="C45" s="5"/>
      <c r="D45" s="5"/>
      <c r="E45" s="5"/>
    </row>
    <row r="46" spans="3:10">
      <c r="C46" s="5"/>
      <c r="D46" s="5"/>
      <c r="E46" s="5"/>
    </row>
    <row r="51" spans="3:5">
      <c r="C51" s="5"/>
      <c r="D51" s="5"/>
      <c r="E51" s="5"/>
    </row>
    <row r="52" spans="3:5">
      <c r="C52" s="5"/>
      <c r="D52" s="5"/>
      <c r="E52" s="5"/>
    </row>
    <row r="54" spans="3:5">
      <c r="C54" s="5"/>
      <c r="D54" s="5"/>
      <c r="E54" s="5"/>
    </row>
    <row r="55" spans="3:5">
      <c r="C55" s="5"/>
      <c r="D55" s="5"/>
      <c r="E55" s="5"/>
    </row>
    <row r="57" spans="3:5">
      <c r="C57" s="5"/>
      <c r="D57" s="5"/>
      <c r="E57" s="5"/>
    </row>
    <row r="58" spans="3:5">
      <c r="C58" s="5"/>
      <c r="D58" s="5"/>
      <c r="E58" s="5"/>
    </row>
    <row r="60" spans="3:5">
      <c r="C60" s="5"/>
      <c r="D60" s="5"/>
      <c r="E60" s="5"/>
    </row>
    <row r="61" spans="3:5">
      <c r="C61" s="5"/>
      <c r="D61" s="5"/>
      <c r="E61" s="5"/>
    </row>
    <row r="66" spans="9:14">
      <c r="I66" s="4"/>
      <c r="J66" s="4"/>
      <c r="K66" s="4"/>
      <c r="L66" s="4"/>
      <c r="M66" s="4"/>
      <c r="N66" s="4"/>
    </row>
    <row r="67" spans="9:14">
      <c r="I67" s="4"/>
      <c r="J67" s="4"/>
      <c r="K67" s="4"/>
      <c r="L67" s="4"/>
      <c r="M67" s="4"/>
      <c r="N67" s="4"/>
    </row>
    <row r="69" spans="9:14">
      <c r="I69" s="4"/>
      <c r="J69" s="4"/>
      <c r="K69" s="4"/>
      <c r="L69" s="4"/>
      <c r="M69" s="4"/>
      <c r="N69" s="4"/>
    </row>
    <row r="70" spans="9:14">
      <c r="I70" s="4"/>
      <c r="J70" s="4"/>
      <c r="K70" s="4"/>
      <c r="L70" s="4"/>
      <c r="M70" s="4"/>
      <c r="N70" s="4"/>
    </row>
    <row r="72" spans="9:14">
      <c r="I72" s="4"/>
      <c r="J72" s="4"/>
      <c r="K72" s="4"/>
      <c r="L72" s="4"/>
      <c r="M72" s="4"/>
      <c r="N72" s="4"/>
    </row>
    <row r="73" spans="9:14">
      <c r="I73" s="4"/>
      <c r="J73" s="4"/>
      <c r="K73" s="4"/>
      <c r="L73" s="4"/>
      <c r="M73" s="4"/>
      <c r="N73" s="4"/>
    </row>
    <row r="75" spans="9:14">
      <c r="I75" s="4"/>
      <c r="J75" s="4"/>
      <c r="K75" s="4"/>
      <c r="L75" s="4"/>
      <c r="M75" s="4"/>
      <c r="N75" s="4"/>
    </row>
    <row r="76" spans="9:14">
      <c r="I76" s="4"/>
      <c r="J76" s="4"/>
      <c r="K76" s="4"/>
      <c r="L76" s="4"/>
      <c r="M76" s="4"/>
      <c r="N76" s="4"/>
    </row>
    <row r="78" spans="9:14">
      <c r="I78" s="4"/>
      <c r="J78" s="4"/>
      <c r="K78" s="4"/>
      <c r="L78" s="4"/>
      <c r="M78" s="4"/>
      <c r="N78" s="4"/>
    </row>
    <row r="79" spans="9:14">
      <c r="I79" s="4"/>
      <c r="J79" s="4"/>
      <c r="K79" s="4"/>
      <c r="L79" s="4"/>
      <c r="M79" s="4"/>
      <c r="N79" s="4"/>
    </row>
    <row r="81" spans="9:14">
      <c r="I81" s="4"/>
      <c r="J81" s="4"/>
      <c r="K81" s="4"/>
      <c r="L81" s="4"/>
      <c r="M81" s="4"/>
      <c r="N81" s="4"/>
    </row>
    <row r="82" spans="9:14">
      <c r="I82" s="4"/>
      <c r="J82" s="4"/>
      <c r="K82" s="4"/>
      <c r="L82" s="4"/>
      <c r="M82" s="4"/>
      <c r="N82" s="4"/>
    </row>
    <row r="84" spans="9:14">
      <c r="I84" s="4"/>
      <c r="J84" s="4"/>
      <c r="K84" s="4"/>
      <c r="L84" s="4"/>
      <c r="M84" s="4"/>
      <c r="N84" s="4"/>
    </row>
    <row r="85" spans="9:14">
      <c r="I85" s="4"/>
      <c r="J85" s="4"/>
      <c r="K85" s="4"/>
      <c r="L85" s="4"/>
      <c r="M85" s="4"/>
      <c r="N85" s="4"/>
    </row>
  </sheetData>
  <mergeCells count="1">
    <mergeCell ref="I19:J19"/>
  </mergeCells>
  <phoneticPr fontId="1" type="noConversion"/>
  <hyperlinks>
    <hyperlink ref="A1" location="INDICE!A1" display="Torna all'indice" xr:uid="{00000000-0004-0000-0300-000000000000}"/>
  </hyperlinks>
  <pageMargins left="0.7" right="0.7" top="0.75" bottom="0.75" header="0.3" footer="0.3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12"/>
  <sheetViews>
    <sheetView workbookViewId="0"/>
  </sheetViews>
  <sheetFormatPr baseColWidth="10" defaultColWidth="10.83203125" defaultRowHeight="13"/>
  <cols>
    <col min="1" max="1" width="5.33203125" style="3" customWidth="1"/>
    <col min="2" max="2" width="10.83203125" style="12" customWidth="1"/>
    <col min="3" max="7" width="8.6640625" style="12" customWidth="1"/>
    <col min="8" max="8" width="3.83203125" style="12" customWidth="1"/>
    <col min="9" max="14" width="8.6640625" style="3" customWidth="1"/>
    <col min="15" max="15" width="10.83203125" style="3" customWidth="1"/>
    <col min="16" max="16384" width="10.83203125" style="3"/>
  </cols>
  <sheetData>
    <row r="1" spans="1:16">
      <c r="A1" s="52" t="s">
        <v>986</v>
      </c>
    </row>
    <row r="3" spans="1:16">
      <c r="B3" s="226" t="s">
        <v>776</v>
      </c>
    </row>
    <row r="4" spans="1:16">
      <c r="C4" s="12" t="s">
        <v>519</v>
      </c>
      <c r="I4" s="3" t="s">
        <v>520</v>
      </c>
    </row>
    <row r="5" spans="1:16">
      <c r="C5" s="13" t="s">
        <v>82</v>
      </c>
      <c r="D5" s="13"/>
      <c r="E5" s="13"/>
      <c r="F5" s="13"/>
      <c r="G5" s="13"/>
      <c r="H5" s="13"/>
      <c r="I5" s="13" t="s">
        <v>83</v>
      </c>
    </row>
    <row r="6" spans="1:16">
      <c r="C6" s="14" t="s">
        <v>6</v>
      </c>
      <c r="D6" s="14" t="s">
        <v>8</v>
      </c>
      <c r="E6" s="14" t="s">
        <v>5</v>
      </c>
      <c r="F6" s="14" t="s">
        <v>7</v>
      </c>
      <c r="G6" s="14" t="s">
        <v>4</v>
      </c>
      <c r="H6" s="14"/>
      <c r="I6" s="14" t="s">
        <v>6</v>
      </c>
      <c r="J6" s="14" t="s">
        <v>8</v>
      </c>
      <c r="K6" s="14" t="s">
        <v>5</v>
      </c>
      <c r="L6" s="14" t="s">
        <v>7</v>
      </c>
      <c r="M6" s="14" t="s">
        <v>4</v>
      </c>
      <c r="N6" s="14" t="s">
        <v>81</v>
      </c>
    </row>
    <row r="7" spans="1:16">
      <c r="A7" s="177"/>
      <c r="B7" s="12">
        <v>1861</v>
      </c>
      <c r="C7" s="15">
        <v>285.90408009970503</v>
      </c>
      <c r="D7" s="15">
        <v>233.470092562671</v>
      </c>
      <c r="E7" s="15">
        <v>88.306278244439099</v>
      </c>
      <c r="F7" s="15">
        <v>54.672742972106803</v>
      </c>
      <c r="G7" s="15">
        <v>531.95394475247497</v>
      </c>
      <c r="I7" s="16">
        <v>0.38681204569055</v>
      </c>
      <c r="J7" s="16">
        <v>0.46627311812310801</v>
      </c>
      <c r="K7" s="16">
        <v>0.83381300494201005</v>
      </c>
      <c r="L7" s="16">
        <v>0.87908112311973297</v>
      </c>
      <c r="M7" s="16">
        <v>0.13178913738019199</v>
      </c>
      <c r="N7" s="16"/>
      <c r="P7" s="17" t="s">
        <v>828</v>
      </c>
    </row>
    <row r="8" spans="1:16">
      <c r="B8" s="12">
        <v>1862</v>
      </c>
      <c r="C8" s="15">
        <v>326.60440125845503</v>
      </c>
      <c r="D8" s="15">
        <v>216.10249800434201</v>
      </c>
      <c r="E8" s="15">
        <v>87.024861899627098</v>
      </c>
      <c r="F8" s="15">
        <v>44.916625132626301</v>
      </c>
      <c r="G8" s="15">
        <v>502.73890924722002</v>
      </c>
      <c r="I8" s="16">
        <v>0.39322336156932702</v>
      </c>
      <c r="J8" s="16">
        <v>0.46712540246063</v>
      </c>
      <c r="K8" s="16">
        <v>0.82803999457199096</v>
      </c>
      <c r="L8" s="16">
        <v>0.87333528464803201</v>
      </c>
      <c r="M8" s="16">
        <v>0.13467741935483901</v>
      </c>
      <c r="N8" s="16">
        <v>0.46997775873255998</v>
      </c>
      <c r="P8" s="18" t="s">
        <v>518</v>
      </c>
    </row>
    <row r="9" spans="1:16">
      <c r="B9" s="12">
        <v>1863</v>
      </c>
      <c r="C9" s="15">
        <v>383.10339597667098</v>
      </c>
      <c r="D9" s="15">
        <v>233.470092562671</v>
      </c>
      <c r="E9" s="15">
        <v>95.125714702118998</v>
      </c>
      <c r="F9" s="15">
        <v>49.0708205298791</v>
      </c>
      <c r="G9" s="15">
        <v>538.62003428571404</v>
      </c>
      <c r="I9" s="16">
        <v>0.43586833144154402</v>
      </c>
      <c r="J9" s="16">
        <v>0.467979244658908</v>
      </c>
      <c r="K9" s="16">
        <v>0.85339531907058297</v>
      </c>
      <c r="L9" s="16">
        <v>0.87333528464803201</v>
      </c>
      <c r="M9" s="16">
        <v>0.12286689419795201</v>
      </c>
      <c r="N9" s="16">
        <v>0.49871349909281099</v>
      </c>
    </row>
    <row r="10" spans="1:16">
      <c r="B10" s="12">
        <v>1864</v>
      </c>
      <c r="C10" s="15">
        <v>429.26289023794999</v>
      </c>
      <c r="D10" s="15">
        <v>253.07066356421299</v>
      </c>
      <c r="E10" s="15">
        <v>93.278516910531906</v>
      </c>
      <c r="F10" s="15">
        <v>51.309994198271198</v>
      </c>
      <c r="G10" s="15">
        <v>538.000602186837</v>
      </c>
      <c r="I10" s="16">
        <v>0.41689466484268101</v>
      </c>
      <c r="J10" s="16">
        <v>0.46883464756549997</v>
      </c>
      <c r="K10" s="16">
        <v>0.83217638423097395</v>
      </c>
      <c r="L10" s="16">
        <v>0.87333528464803201</v>
      </c>
      <c r="M10" s="16">
        <v>0.110903426791277</v>
      </c>
      <c r="N10" s="16">
        <v>0.51502660086116103</v>
      </c>
    </row>
    <row r="11" spans="1:16">
      <c r="B11" s="12">
        <v>1865</v>
      </c>
      <c r="C11" s="15">
        <v>466.11717015732103</v>
      </c>
      <c r="D11" s="15">
        <v>246.37173423457199</v>
      </c>
      <c r="E11" s="15">
        <v>92.306130572983804</v>
      </c>
      <c r="F11" s="15">
        <v>47.489441939491599</v>
      </c>
      <c r="G11" s="15">
        <v>584.38873147845504</v>
      </c>
      <c r="I11" s="16">
        <v>0.45757772020725401</v>
      </c>
      <c r="J11" s="16">
        <v>0.469691614033171</v>
      </c>
      <c r="K11" s="16">
        <v>0.84787842201663399</v>
      </c>
      <c r="L11" s="16">
        <v>0.87333528464803201</v>
      </c>
      <c r="M11" s="16">
        <v>0.109704641350211</v>
      </c>
      <c r="N11" s="16">
        <v>0.61120238365452895</v>
      </c>
    </row>
    <row r="12" spans="1:16">
      <c r="B12" s="12">
        <v>1866</v>
      </c>
      <c r="C12" s="15">
        <v>506.22421218994299</v>
      </c>
      <c r="D12" s="15">
        <v>298.22640941586599</v>
      </c>
      <c r="E12" s="15">
        <v>99.887867743543595</v>
      </c>
      <c r="F12" s="15">
        <v>52.478572089264802</v>
      </c>
      <c r="G12" s="15">
        <v>644.08849714593805</v>
      </c>
      <c r="I12" s="16">
        <v>0.46054699779943398</v>
      </c>
      <c r="J12" s="16">
        <v>0.47055014691989899</v>
      </c>
      <c r="K12" s="16">
        <v>0.85695553233570998</v>
      </c>
      <c r="L12" s="16">
        <v>0.87333528464803201</v>
      </c>
      <c r="M12" s="16">
        <v>0.105346744309158</v>
      </c>
      <c r="N12" s="16">
        <v>0.61089063266467902</v>
      </c>
    </row>
    <row r="13" spans="1:16">
      <c r="B13" s="12">
        <v>1867</v>
      </c>
      <c r="C13" s="15">
        <v>487.19762044730697</v>
      </c>
      <c r="D13" s="15">
        <v>326.51077769657201</v>
      </c>
      <c r="E13" s="15">
        <v>110.44752320162399</v>
      </c>
      <c r="F13" s="15">
        <v>66.041709224453996</v>
      </c>
      <c r="G13" s="15">
        <v>655.63307649350702</v>
      </c>
      <c r="I13" s="16">
        <v>0.45859872611465002</v>
      </c>
      <c r="J13" s="16">
        <v>0.47141024908888701</v>
      </c>
      <c r="K13" s="16">
        <v>0.871444706062663</v>
      </c>
      <c r="L13" s="16">
        <v>0.87333528464803201</v>
      </c>
      <c r="M13" s="16">
        <v>0.10939226519337</v>
      </c>
      <c r="N13" s="16">
        <v>0.59074584248859496</v>
      </c>
    </row>
    <row r="14" spans="1:16">
      <c r="B14" s="12">
        <v>1868</v>
      </c>
      <c r="C14" s="15">
        <v>481.63991761805602</v>
      </c>
      <c r="D14" s="15">
        <v>358.76488187632498</v>
      </c>
      <c r="E14" s="15">
        <v>119.27614463166</v>
      </c>
      <c r="F14" s="15">
        <v>66.039280029474398</v>
      </c>
      <c r="G14" s="15">
        <v>698.45398676759396</v>
      </c>
      <c r="I14" s="16">
        <v>0.46810035842293901</v>
      </c>
      <c r="J14" s="16">
        <v>0.47227192340857199</v>
      </c>
      <c r="K14" s="16">
        <v>0.87821785029958999</v>
      </c>
      <c r="L14" s="16">
        <v>0.87457524282767596</v>
      </c>
      <c r="M14" s="16">
        <v>0.11358574610244999</v>
      </c>
      <c r="N14" s="16">
        <v>0.60204927422074295</v>
      </c>
    </row>
    <row r="15" spans="1:16">
      <c r="B15" s="12">
        <v>1869</v>
      </c>
      <c r="C15" s="15">
        <v>536.54969397841398</v>
      </c>
      <c r="D15" s="15">
        <v>348.84054212870899</v>
      </c>
      <c r="E15" s="15">
        <v>122.438160873428</v>
      </c>
      <c r="F15" s="15">
        <v>76.854371490815595</v>
      </c>
      <c r="G15" s="15">
        <v>741.10168020593096</v>
      </c>
      <c r="I15" s="16">
        <v>0.46666666666666701</v>
      </c>
      <c r="J15" s="16">
        <v>0.47313517275263201</v>
      </c>
      <c r="K15" s="16">
        <v>0.85317523456103495</v>
      </c>
      <c r="L15" s="16">
        <v>0.87581696149531796</v>
      </c>
      <c r="M15" s="16">
        <v>0.114736842105263</v>
      </c>
      <c r="N15" s="16">
        <v>0.56946704752952304</v>
      </c>
    </row>
    <row r="16" spans="1:16">
      <c r="B16" s="12">
        <v>1870</v>
      </c>
      <c r="C16" s="15">
        <v>488.54865665273098</v>
      </c>
      <c r="D16" s="15">
        <v>346.855674179186</v>
      </c>
      <c r="E16" s="15">
        <v>116.06516483519501</v>
      </c>
      <c r="F16" s="15">
        <v>67.036436123109198</v>
      </c>
      <c r="G16" s="15">
        <v>800.60072817721505</v>
      </c>
      <c r="I16" s="16">
        <v>0.49143468950749503</v>
      </c>
      <c r="J16" s="16">
        <v>0.47399999999999998</v>
      </c>
      <c r="K16" s="16">
        <v>0.83572494701094702</v>
      </c>
      <c r="L16" s="16">
        <v>0.87706044315049403</v>
      </c>
      <c r="M16" s="16">
        <v>0.12124248496994</v>
      </c>
      <c r="N16" s="16">
        <v>0.55454813748234899</v>
      </c>
    </row>
    <row r="17" spans="2:18">
      <c r="B17" s="12">
        <v>1871</v>
      </c>
      <c r="C17" s="15">
        <v>486.178184915842</v>
      </c>
      <c r="D17" s="15">
        <v>397.71791538571898</v>
      </c>
      <c r="E17" s="15">
        <v>160.44034062186401</v>
      </c>
      <c r="F17" s="15">
        <v>73.717218529343995</v>
      </c>
      <c r="G17" s="15">
        <v>896.65400834745799</v>
      </c>
      <c r="I17" s="16">
        <v>0.46223459798120398</v>
      </c>
      <c r="J17" s="16">
        <v>0.46227418427142403</v>
      </c>
      <c r="K17" s="16">
        <v>0.86269451901850003</v>
      </c>
      <c r="L17" s="16">
        <v>0.87830569029628502</v>
      </c>
      <c r="M17" s="16">
        <v>0.13587443946188299</v>
      </c>
      <c r="N17" s="16">
        <v>0.56610123167340798</v>
      </c>
    </row>
    <row r="18" spans="2:18">
      <c r="B18" s="12">
        <v>1872</v>
      </c>
      <c r="C18" s="15">
        <v>636.26914538988694</v>
      </c>
      <c r="D18" s="15">
        <v>421.536330779997</v>
      </c>
      <c r="E18" s="15">
        <v>142.97971823448199</v>
      </c>
      <c r="F18" s="15">
        <v>79.904795764962202</v>
      </c>
      <c r="G18" s="15">
        <v>936.81118520673795</v>
      </c>
      <c r="I18" s="16">
        <v>0.49335459861775699</v>
      </c>
      <c r="J18" s="16">
        <v>0.450838441864579</v>
      </c>
      <c r="K18" s="16">
        <v>0.77264924244063005</v>
      </c>
      <c r="L18" s="16">
        <v>0.87955270543932895</v>
      </c>
      <c r="M18" s="16">
        <v>0.13889972688256</v>
      </c>
      <c r="N18" s="16">
        <v>0.47343035099592101</v>
      </c>
    </row>
    <row r="19" spans="2:18">
      <c r="B19" s="12">
        <v>1873</v>
      </c>
      <c r="C19" s="15">
        <v>664.74483533809996</v>
      </c>
      <c r="D19" s="15">
        <v>398.958457854171</v>
      </c>
      <c r="E19" s="15">
        <v>139.06018124541501</v>
      </c>
      <c r="F19" s="15">
        <v>94.257785709405994</v>
      </c>
      <c r="G19" s="15">
        <v>903.54307526627201</v>
      </c>
      <c r="I19" s="16">
        <v>0.47610245576973897</v>
      </c>
      <c r="J19" s="16">
        <v>0.43968559694335002</v>
      </c>
      <c r="K19" s="16">
        <v>0.79459484047572304</v>
      </c>
      <c r="L19" s="16">
        <v>0.88080149108982198</v>
      </c>
      <c r="M19" s="16">
        <v>0.153213166144201</v>
      </c>
      <c r="N19" s="16">
        <v>0.482229002106081</v>
      </c>
    </row>
    <row r="20" spans="2:18">
      <c r="B20" s="12">
        <v>1874</v>
      </c>
      <c r="C20" s="15">
        <v>679.74891464847997</v>
      </c>
      <c r="D20" s="15">
        <v>410.12334007023901</v>
      </c>
      <c r="E20" s="15">
        <v>131.509506526027</v>
      </c>
      <c r="F20" s="15">
        <v>79.273381000659796</v>
      </c>
      <c r="G20" s="15">
        <v>896.45227515270199</v>
      </c>
      <c r="I20" s="16">
        <v>0.48419346122669599</v>
      </c>
      <c r="J20" s="16">
        <v>0.42880865118751299</v>
      </c>
      <c r="K20" s="16">
        <v>0.74488243358136297</v>
      </c>
      <c r="L20" s="16">
        <v>0.88205204976152396</v>
      </c>
      <c r="M20" s="16">
        <v>0.14279749478079301</v>
      </c>
      <c r="N20" s="16">
        <v>0.48862998387326001</v>
      </c>
    </row>
    <row r="21" spans="2:18">
      <c r="B21" s="12">
        <v>1875</v>
      </c>
      <c r="C21" s="15">
        <v>722.28990582817403</v>
      </c>
      <c r="D21" s="15">
        <v>429.97201956547099</v>
      </c>
      <c r="E21" s="15">
        <v>151.249756105502</v>
      </c>
      <c r="F21" s="15">
        <v>84.759531407204406</v>
      </c>
      <c r="G21" s="15">
        <v>884.85172507499999</v>
      </c>
      <c r="I21" s="16">
        <v>0.496256132197263</v>
      </c>
      <c r="J21" s="16">
        <v>0.41820077940134398</v>
      </c>
      <c r="K21" s="16">
        <v>0.78713089107135104</v>
      </c>
      <c r="L21" s="16">
        <v>0.88330438397176303</v>
      </c>
      <c r="M21" s="16">
        <v>0.13786929274843299</v>
      </c>
      <c r="N21" s="16">
        <v>0.54328243162212198</v>
      </c>
    </row>
    <row r="22" spans="2:18">
      <c r="B22" s="12">
        <v>1876</v>
      </c>
      <c r="C22" s="15">
        <v>677.93166682752599</v>
      </c>
      <c r="D22" s="15">
        <v>419.79957132416502</v>
      </c>
      <c r="E22" s="15">
        <v>153.78891065316699</v>
      </c>
      <c r="F22" s="15">
        <v>72.957107002434</v>
      </c>
      <c r="G22" s="15">
        <v>858.13626276923105</v>
      </c>
      <c r="I22" s="16">
        <v>0.49496644295302</v>
      </c>
      <c r="J22" s="16">
        <v>0.40785532523086498</v>
      </c>
      <c r="K22" s="16">
        <v>0.81532957775197401</v>
      </c>
      <c r="L22" s="16">
        <v>0.884558496241443</v>
      </c>
      <c r="M22" s="16">
        <v>0.14705882352941199</v>
      </c>
      <c r="N22" s="16">
        <v>0.51595883024350297</v>
      </c>
    </row>
    <row r="23" spans="2:18">
      <c r="B23" s="12">
        <v>1877</v>
      </c>
      <c r="C23" s="15">
        <v>665.35083486149995</v>
      </c>
      <c r="D23" s="15">
        <v>453.29421797236898</v>
      </c>
      <c r="E23" s="15">
        <v>134.10910904894001</v>
      </c>
      <c r="F23" s="15">
        <v>91.012522617706097</v>
      </c>
      <c r="G23" s="15">
        <v>885.33766228813602</v>
      </c>
      <c r="I23" s="16">
        <v>0.49417927823050101</v>
      </c>
      <c r="J23" s="16">
        <v>0.39776579698703501</v>
      </c>
      <c r="K23" s="16">
        <v>0.74853808358391305</v>
      </c>
      <c r="L23" s="16">
        <v>0.88581438909504495</v>
      </c>
      <c r="M23" s="16">
        <v>0.14580191050779301</v>
      </c>
      <c r="N23" s="16">
        <v>0.55779456829499496</v>
      </c>
      <c r="P23" s="3" t="s">
        <v>517</v>
      </c>
      <c r="R23" s="19" t="s">
        <v>516</v>
      </c>
    </row>
    <row r="24" spans="2:18">
      <c r="B24" s="12">
        <v>1878</v>
      </c>
      <c r="C24" s="15">
        <v>649.56692274857096</v>
      </c>
      <c r="D24" s="15">
        <v>474.135331442363</v>
      </c>
      <c r="E24" s="15">
        <v>169.191461841842</v>
      </c>
      <c r="F24" s="15">
        <v>92.4259221981401</v>
      </c>
      <c r="G24" s="15">
        <v>895.13331944281504</v>
      </c>
      <c r="I24" s="16">
        <v>0.46415094339622598</v>
      </c>
      <c r="J24" s="16">
        <v>0.38792586357226699</v>
      </c>
      <c r="K24" s="16">
        <v>0.76276788989826205</v>
      </c>
      <c r="L24" s="16">
        <v>0.88050558750531005</v>
      </c>
      <c r="M24" s="16">
        <v>0.14567133229652701</v>
      </c>
      <c r="N24" s="16">
        <v>0.50347293194242604</v>
      </c>
    </row>
    <row r="25" spans="2:18">
      <c r="B25" s="12">
        <v>1879</v>
      </c>
      <c r="C25" s="15">
        <v>655.39927002554703</v>
      </c>
      <c r="D25" s="15">
        <v>458.25638784617701</v>
      </c>
      <c r="E25" s="15">
        <v>176.419950018929</v>
      </c>
      <c r="F25" s="15">
        <v>98.135784356331698</v>
      </c>
      <c r="G25" s="15">
        <v>947.96287932572602</v>
      </c>
      <c r="I25" s="16">
        <v>0.48189415041782702</v>
      </c>
      <c r="J25" s="16">
        <v>0.37832935050771599</v>
      </c>
      <c r="K25" s="16">
        <v>0.80406077368733597</v>
      </c>
      <c r="L25" s="16">
        <v>0.87522860225844201</v>
      </c>
      <c r="M25" s="16">
        <v>0.15404699738903399</v>
      </c>
      <c r="N25" s="16">
        <v>0.52157704599019805</v>
      </c>
    </row>
    <row r="26" spans="2:18">
      <c r="B26" s="12">
        <v>1880</v>
      </c>
      <c r="C26" s="15">
        <v>688.308464433935</v>
      </c>
      <c r="D26" s="15">
        <v>505.14889315366401</v>
      </c>
      <c r="E26" s="15">
        <v>192.36005564922201</v>
      </c>
      <c r="F26" s="15">
        <v>133.225861241594</v>
      </c>
      <c r="G26" s="15">
        <v>1068.8914580400001</v>
      </c>
      <c r="I26" s="16">
        <v>0.469434832756632</v>
      </c>
      <c r="J26" s="16">
        <v>0.36897023605884399</v>
      </c>
      <c r="K26" s="16">
        <v>0.79729078104137496</v>
      </c>
      <c r="L26" s="16">
        <v>0.86998324267493099</v>
      </c>
      <c r="M26" s="16">
        <v>0.15964125560538101</v>
      </c>
      <c r="N26" s="16">
        <v>0.50464250553027701</v>
      </c>
    </row>
    <row r="27" spans="2:18">
      <c r="B27" s="12">
        <v>1881</v>
      </c>
      <c r="C27" s="15">
        <v>711.86178940256696</v>
      </c>
      <c r="D27" s="15">
        <v>496.14009550808902</v>
      </c>
      <c r="E27" s="15">
        <v>212.491600822035</v>
      </c>
      <c r="F27" s="15">
        <v>140.201509963825</v>
      </c>
      <c r="G27" s="15">
        <v>1177.73937037578</v>
      </c>
      <c r="I27" s="16">
        <v>0.47374333052513301</v>
      </c>
      <c r="J27" s="16">
        <v>0.34716171617161701</v>
      </c>
      <c r="K27" s="16">
        <v>0.78678874193337001</v>
      </c>
      <c r="L27" s="16">
        <v>0.86476931921803901</v>
      </c>
      <c r="M27" s="16">
        <v>0.154273504273504</v>
      </c>
      <c r="N27" s="16">
        <v>0.46800327191185898</v>
      </c>
    </row>
    <row r="28" spans="2:18">
      <c r="B28" s="12">
        <v>1882</v>
      </c>
      <c r="C28" s="15">
        <v>724.13721786369194</v>
      </c>
      <c r="D28" s="15">
        <v>521.198845158165</v>
      </c>
      <c r="E28" s="15">
        <v>217.13382073219199</v>
      </c>
      <c r="F28" s="15">
        <v>138.21651353067699</v>
      </c>
      <c r="G28" s="15">
        <v>1195.8384666018401</v>
      </c>
      <c r="I28" s="16">
        <v>0.47174034695019601</v>
      </c>
      <c r="J28" s="16">
        <v>0.35031017369727002</v>
      </c>
      <c r="K28" s="16">
        <v>0.76946953536986995</v>
      </c>
      <c r="L28" s="16">
        <v>0.85958664348694303</v>
      </c>
      <c r="M28" s="16">
        <v>0.161490683229814</v>
      </c>
      <c r="N28" s="16">
        <v>0.470831052888316</v>
      </c>
    </row>
    <row r="29" spans="2:18">
      <c r="B29" s="12">
        <v>1883</v>
      </c>
      <c r="C29" s="15">
        <v>714.47977994402095</v>
      </c>
      <c r="D29" s="15">
        <v>553.28465006008696</v>
      </c>
      <c r="E29" s="15">
        <v>224.059656008161</v>
      </c>
      <c r="F29" s="15">
        <v>152.42454744115699</v>
      </c>
      <c r="G29" s="15">
        <v>1220.16837216102</v>
      </c>
      <c r="I29" s="16">
        <v>0.464078794901506</v>
      </c>
      <c r="J29" s="16">
        <v>0.347131021785824</v>
      </c>
      <c r="K29" s="16">
        <v>0.77617258750752005</v>
      </c>
      <c r="L29" s="16">
        <v>0.854435028209931</v>
      </c>
      <c r="M29" s="16">
        <v>0.16013344453711401</v>
      </c>
      <c r="N29" s="16">
        <v>0.52606274903860395</v>
      </c>
    </row>
    <row r="30" spans="2:18">
      <c r="B30" s="12">
        <v>1884</v>
      </c>
      <c r="C30" s="15">
        <v>696.46017884793696</v>
      </c>
      <c r="D30" s="15">
        <v>560.47065709117896</v>
      </c>
      <c r="E30" s="15">
        <v>214.78999946437901</v>
      </c>
      <c r="F30" s="15">
        <v>138.848498501313</v>
      </c>
      <c r="G30" s="15">
        <v>1223.59776765677</v>
      </c>
      <c r="I30" s="16">
        <v>0.47710396039604003</v>
      </c>
      <c r="J30" s="16">
        <v>0.326175548589342</v>
      </c>
      <c r="K30" s="16">
        <v>0.786280942501142</v>
      </c>
      <c r="L30" s="16">
        <v>0.84931428723763802</v>
      </c>
      <c r="M30" s="16">
        <v>0.15658515658515701</v>
      </c>
      <c r="N30" s="16">
        <v>0.51558828123644096</v>
      </c>
    </row>
    <row r="31" spans="2:18">
      <c r="B31" s="12">
        <v>1885</v>
      </c>
      <c r="C31" s="15">
        <v>683.30504734153305</v>
      </c>
      <c r="D31" s="15">
        <v>577.33266981529403</v>
      </c>
      <c r="E31" s="15">
        <v>196.164898818468</v>
      </c>
      <c r="F31" s="15">
        <v>161.69402714660399</v>
      </c>
      <c r="G31" s="15">
        <v>1154.5049276087</v>
      </c>
      <c r="I31" s="16">
        <v>0.471826424870466</v>
      </c>
      <c r="J31" s="16">
        <v>0.33948843728100903</v>
      </c>
      <c r="K31" s="16">
        <v>0.77219683881128798</v>
      </c>
      <c r="L31" s="16">
        <v>0.84422423553631198</v>
      </c>
      <c r="M31" s="16">
        <v>0.160488033786954</v>
      </c>
      <c r="N31" s="16">
        <v>0.49331127683186299</v>
      </c>
    </row>
    <row r="32" spans="2:18">
      <c r="B32" s="12">
        <v>1886</v>
      </c>
      <c r="C32" s="15">
        <v>734.42185383517096</v>
      </c>
      <c r="D32" s="15">
        <v>637.16064526857997</v>
      </c>
      <c r="E32" s="15">
        <v>215.32310675778399</v>
      </c>
      <c r="F32" s="15">
        <v>152.417344897059</v>
      </c>
      <c r="G32" s="15">
        <v>1206.9824243181799</v>
      </c>
      <c r="I32" s="16">
        <v>0.46291166512773202</v>
      </c>
      <c r="J32" s="16">
        <v>0.31377688172043</v>
      </c>
      <c r="K32" s="16">
        <v>0.80137698967168902</v>
      </c>
      <c r="L32" s="16">
        <v>0.83916468918113696</v>
      </c>
      <c r="M32" s="16">
        <v>0.15866290018832399</v>
      </c>
      <c r="N32" s="16">
        <v>0.48732745988385801</v>
      </c>
    </row>
    <row r="33" spans="2:14">
      <c r="B33" s="12">
        <v>1887</v>
      </c>
      <c r="C33" s="15">
        <v>744.628223458722</v>
      </c>
      <c r="D33" s="15">
        <v>661.06227274756498</v>
      </c>
      <c r="E33" s="15">
        <v>225.065146194308</v>
      </c>
      <c r="F33" s="15">
        <v>170.789680552459</v>
      </c>
      <c r="G33" s="15">
        <v>1268.0820591366901</v>
      </c>
      <c r="I33" s="16">
        <v>0.46426370918053</v>
      </c>
      <c r="J33" s="16">
        <v>0.30717474489795898</v>
      </c>
      <c r="K33" s="16">
        <v>0.80614172898180203</v>
      </c>
      <c r="L33" s="16">
        <v>0.83413546534957805</v>
      </c>
      <c r="M33" s="16">
        <v>0.162149954832882</v>
      </c>
      <c r="N33" s="16">
        <v>0.49713897752484598</v>
      </c>
    </row>
    <row r="34" spans="2:14">
      <c r="B34" s="12">
        <v>1888</v>
      </c>
      <c r="C34" s="15">
        <v>738.70515760361297</v>
      </c>
      <c r="D34" s="15">
        <v>673.07310702075995</v>
      </c>
      <c r="E34" s="15">
        <v>214.51056637567601</v>
      </c>
      <c r="F34" s="15">
        <v>167.91333418242499</v>
      </c>
      <c r="G34" s="15">
        <v>1351.34178987937</v>
      </c>
      <c r="I34" s="16">
        <v>0.47459193101324298</v>
      </c>
      <c r="J34" s="16">
        <v>0.31138135328967897</v>
      </c>
      <c r="K34" s="16">
        <v>0.79375581279292695</v>
      </c>
      <c r="L34" s="16">
        <v>0.82913638231478304</v>
      </c>
      <c r="M34" s="16">
        <v>0.16624040920716099</v>
      </c>
      <c r="N34" s="16">
        <v>0.461185179443454</v>
      </c>
    </row>
    <row r="35" spans="2:14">
      <c r="B35" s="12">
        <v>1889</v>
      </c>
      <c r="C35" s="15">
        <v>811.54328732747797</v>
      </c>
      <c r="D35" s="15">
        <v>620.27287112727095</v>
      </c>
      <c r="E35" s="15">
        <v>201.58742125753901</v>
      </c>
      <c r="F35" s="15">
        <v>181.00746343293901</v>
      </c>
      <c r="G35" s="15">
        <v>1426.13342411348</v>
      </c>
      <c r="I35" s="16">
        <v>0.48029157667386602</v>
      </c>
      <c r="J35" s="16">
        <v>0.29876855067887598</v>
      </c>
      <c r="K35" s="16">
        <v>0.79094507512187595</v>
      </c>
      <c r="L35" s="16">
        <v>0.82416725943901203</v>
      </c>
      <c r="M35" s="16">
        <v>0.17590361445783101</v>
      </c>
      <c r="N35" s="16">
        <v>0.48638841985162501</v>
      </c>
    </row>
    <row r="36" spans="2:14">
      <c r="B36" s="12">
        <v>1890</v>
      </c>
      <c r="C36" s="15">
        <v>826.19438278158498</v>
      </c>
      <c r="D36" s="15">
        <v>842.58935633771296</v>
      </c>
      <c r="E36" s="15">
        <v>186.530025566522</v>
      </c>
      <c r="F36" s="15">
        <v>171.178871489149</v>
      </c>
      <c r="G36" s="15">
        <v>1438.9633758550401</v>
      </c>
      <c r="I36" s="16">
        <v>0.46709299227284801</v>
      </c>
      <c r="J36" s="16">
        <v>0.31178410794602701</v>
      </c>
      <c r="K36" s="16">
        <v>0.78036952174479601</v>
      </c>
      <c r="L36" s="16">
        <v>0.81184179435821802</v>
      </c>
      <c r="M36" s="16">
        <v>0.18975332068311199</v>
      </c>
      <c r="N36" s="16">
        <v>0.485603397410521</v>
      </c>
    </row>
    <row r="37" spans="2:14">
      <c r="B37" s="12">
        <v>1891</v>
      </c>
      <c r="C37" s="15">
        <v>799.40442172407597</v>
      </c>
      <c r="D37" s="15">
        <v>750.82192913770598</v>
      </c>
      <c r="E37" s="15">
        <v>195.97463864993301</v>
      </c>
      <c r="F37" s="15">
        <v>189.72311358854401</v>
      </c>
      <c r="G37" s="15">
        <v>1354.0907661942899</v>
      </c>
      <c r="I37" s="16">
        <v>0.459943977591036</v>
      </c>
      <c r="J37" s="16">
        <v>0.31064231738035297</v>
      </c>
      <c r="K37" s="16">
        <v>0.78186790314934895</v>
      </c>
      <c r="L37" s="16">
        <v>0.79970065726147999</v>
      </c>
      <c r="M37" s="16">
        <v>0.18851132686084099</v>
      </c>
      <c r="N37" s="16">
        <v>0.51493127934253002</v>
      </c>
    </row>
    <row r="38" spans="2:14">
      <c r="B38" s="12">
        <v>1892</v>
      </c>
      <c r="C38" s="15">
        <v>794.18122072261099</v>
      </c>
      <c r="D38" s="15">
        <v>748.02845380317694</v>
      </c>
      <c r="E38" s="15">
        <v>212.40814506924301</v>
      </c>
      <c r="F38" s="15">
        <v>193.534670528617</v>
      </c>
      <c r="G38" s="15">
        <v>1298.87319272727</v>
      </c>
      <c r="I38" s="16">
        <v>0.45738225946258299</v>
      </c>
      <c r="J38" s="16">
        <v>0.29011509817197001</v>
      </c>
      <c r="K38" s="16">
        <v>0.79600658099708499</v>
      </c>
      <c r="L38" s="16">
        <v>0.78774109151402105</v>
      </c>
      <c r="M38" s="16">
        <v>0.19366197183098599</v>
      </c>
      <c r="N38" s="16">
        <v>0.49304882024636498</v>
      </c>
    </row>
    <row r="39" spans="2:14">
      <c r="B39" s="12">
        <v>1893</v>
      </c>
      <c r="C39" s="15">
        <v>735.19065194745599</v>
      </c>
      <c r="D39" s="15">
        <v>779.51089007440203</v>
      </c>
      <c r="E39" s="15">
        <v>216.56095645942401</v>
      </c>
      <c r="F39" s="15">
        <v>179.867719794903</v>
      </c>
      <c r="G39" s="15">
        <v>1248.8686946043199</v>
      </c>
      <c r="I39" s="16">
        <v>0.46199011124845502</v>
      </c>
      <c r="J39" s="16">
        <v>0.30465717981888701</v>
      </c>
      <c r="K39" s="16">
        <v>0.77282649898813205</v>
      </c>
      <c r="L39" s="16">
        <v>0.77596038170667903</v>
      </c>
      <c r="M39" s="16">
        <v>0.187814933577645</v>
      </c>
      <c r="N39" s="16">
        <v>0.51672783070526296</v>
      </c>
    </row>
    <row r="40" spans="2:14">
      <c r="B40" s="12">
        <v>1894</v>
      </c>
      <c r="C40" s="15">
        <v>758.97864856459603</v>
      </c>
      <c r="D40" s="15">
        <v>785.15705510324801</v>
      </c>
      <c r="E40" s="15">
        <v>244.58552519217099</v>
      </c>
      <c r="F40" s="15">
        <v>183.82046294765499</v>
      </c>
      <c r="G40" s="15">
        <v>1302.60018708333</v>
      </c>
      <c r="I40" s="16">
        <v>0.46166341780376902</v>
      </c>
      <c r="J40" s="16">
        <v>0.31202296521445499</v>
      </c>
      <c r="K40" s="16">
        <v>0.77512021048050805</v>
      </c>
      <c r="L40" s="16">
        <v>0.76435585303938502</v>
      </c>
      <c r="M40" s="16">
        <v>0.196759259259259</v>
      </c>
      <c r="N40" s="16">
        <v>0.51794742794817705</v>
      </c>
    </row>
    <row r="41" spans="2:14">
      <c r="B41" s="12">
        <v>1895</v>
      </c>
      <c r="C41" s="15">
        <v>855.35949684735499</v>
      </c>
      <c r="D41" s="15">
        <v>888.31660066594497</v>
      </c>
      <c r="E41" s="15">
        <v>240.36281457115101</v>
      </c>
      <c r="F41" s="15">
        <v>191.69142667311499</v>
      </c>
      <c r="G41" s="15">
        <v>1424.3919902755899</v>
      </c>
      <c r="I41" s="16">
        <v>0.43420272673384702</v>
      </c>
      <c r="J41" s="16">
        <v>0.29053646775165798</v>
      </c>
      <c r="K41" s="16">
        <v>0.75040978426212301</v>
      </c>
      <c r="L41" s="16">
        <v>0.75292487071384395</v>
      </c>
      <c r="M41" s="16">
        <v>0.18443166740380401</v>
      </c>
      <c r="N41" s="16">
        <v>0.46801060129833599</v>
      </c>
    </row>
    <row r="42" spans="2:14">
      <c r="B42" s="12">
        <v>1896</v>
      </c>
      <c r="C42" s="15">
        <v>876.37070968795695</v>
      </c>
      <c r="D42" s="15">
        <v>947.60950842949796</v>
      </c>
      <c r="E42" s="15">
        <v>253.64380021548899</v>
      </c>
      <c r="F42" s="15">
        <v>252.07975744881301</v>
      </c>
      <c r="G42" s="15">
        <v>1518.06449520156</v>
      </c>
      <c r="I42" s="16">
        <v>0.43751837694795698</v>
      </c>
      <c r="J42" s="16">
        <v>0.289872340425532</v>
      </c>
      <c r="K42" s="16">
        <v>0.72752456283440903</v>
      </c>
      <c r="L42" s="16">
        <v>0.74166483933530802</v>
      </c>
      <c r="M42" s="16">
        <v>0.17443796835969999</v>
      </c>
      <c r="N42" s="16">
        <v>0.48487345066069398</v>
      </c>
    </row>
    <row r="43" spans="2:14">
      <c r="B43" s="12">
        <v>1897</v>
      </c>
      <c r="C43" s="15">
        <v>892.37024430709596</v>
      </c>
      <c r="D43" s="15">
        <v>939.27458081392103</v>
      </c>
      <c r="E43" s="15">
        <v>272.50034028047298</v>
      </c>
      <c r="F43" s="15">
        <v>246.159350432292</v>
      </c>
      <c r="G43" s="15">
        <v>1489.5324435</v>
      </c>
      <c r="I43" s="16">
        <v>0.46275708727070602</v>
      </c>
      <c r="J43" s="16">
        <v>0.33092159559834899</v>
      </c>
      <c r="K43" s="16">
        <v>0.722379300386779</v>
      </c>
      <c r="L43" s="16">
        <v>0.73057320232329903</v>
      </c>
      <c r="M43" s="16">
        <v>0.19418306244653499</v>
      </c>
      <c r="N43" s="16">
        <v>0.47765158263420598</v>
      </c>
    </row>
    <row r="44" spans="2:14">
      <c r="B44" s="12">
        <v>1898</v>
      </c>
      <c r="C44" s="15">
        <v>874.04931956374901</v>
      </c>
      <c r="D44" s="15">
        <v>985.28129385389195</v>
      </c>
      <c r="E44" s="15">
        <v>298.91850596579098</v>
      </c>
      <c r="F44" s="15">
        <v>196.719840465468</v>
      </c>
      <c r="G44" s="15">
        <v>1490.57086259843</v>
      </c>
      <c r="I44" s="16">
        <v>0.45457134719453202</v>
      </c>
      <c r="J44" s="16">
        <v>0.293984562150652</v>
      </c>
      <c r="K44" s="16">
        <v>0.70918920317649503</v>
      </c>
      <c r="L44" s="16">
        <v>0.73445307001988802</v>
      </c>
      <c r="M44" s="16">
        <v>0.201460481099656</v>
      </c>
      <c r="N44" s="16">
        <v>0.44829204328033301</v>
      </c>
    </row>
    <row r="45" spans="2:14">
      <c r="B45" s="12">
        <v>1899</v>
      </c>
      <c r="C45" s="15">
        <v>977.98872468589798</v>
      </c>
      <c r="D45" s="15">
        <v>1020.72193199808</v>
      </c>
      <c r="E45" s="15">
        <v>328.36587311764299</v>
      </c>
      <c r="F45" s="15">
        <v>199.613455353593</v>
      </c>
      <c r="G45" s="15">
        <v>1572.74687642857</v>
      </c>
      <c r="I45" s="16">
        <v>0.45412954490729601</v>
      </c>
      <c r="J45" s="16">
        <v>0.28596158406450101</v>
      </c>
      <c r="K45" s="16">
        <v>0.72958370437458597</v>
      </c>
      <c r="L45" s="16">
        <v>0.73835354259672004</v>
      </c>
      <c r="M45" s="16">
        <v>0.16168582375478899</v>
      </c>
      <c r="N45" s="16">
        <v>0.43835750909572302</v>
      </c>
    </row>
    <row r="46" spans="2:14">
      <c r="B46" s="12">
        <v>1900</v>
      </c>
      <c r="C46" s="15">
        <v>957.72833276845404</v>
      </c>
      <c r="D46" s="15">
        <v>1194.63110514854</v>
      </c>
      <c r="E46" s="15">
        <v>309.564395081307</v>
      </c>
      <c r="F46" s="15">
        <v>199.76029117968699</v>
      </c>
      <c r="G46" s="15">
        <v>1505.3607637622699</v>
      </c>
      <c r="I46" s="16">
        <v>0.45144804088585999</v>
      </c>
      <c r="J46" s="16">
        <v>0.27865972674040301</v>
      </c>
      <c r="K46" s="16">
        <v>0.70205979796846996</v>
      </c>
      <c r="L46" s="16">
        <v>0.742274729480489</v>
      </c>
      <c r="M46" s="16">
        <v>0.205360250609119</v>
      </c>
      <c r="N46" s="16">
        <v>0.44261394471579402</v>
      </c>
    </row>
    <row r="47" spans="2:14">
      <c r="B47" s="12">
        <v>1901</v>
      </c>
      <c r="C47" s="15">
        <v>953.91371489238497</v>
      </c>
      <c r="D47" s="15">
        <v>1185.3318485096399</v>
      </c>
      <c r="E47" s="15">
        <v>326.71794413958901</v>
      </c>
      <c r="F47" s="15">
        <v>178.510725593687</v>
      </c>
      <c r="G47" s="15">
        <v>1516.9897013745699</v>
      </c>
      <c r="I47" s="16">
        <v>0.43957139297283798</v>
      </c>
      <c r="J47" s="16">
        <v>0.26948770029338698</v>
      </c>
      <c r="K47" s="16">
        <v>0.70079092247372898</v>
      </c>
      <c r="L47" s="16">
        <v>0.74621674067902</v>
      </c>
      <c r="M47" s="16">
        <v>0.190130624092888</v>
      </c>
      <c r="N47" s="16">
        <v>0.41480848116199298</v>
      </c>
    </row>
    <row r="48" spans="2:14">
      <c r="B48" s="12">
        <v>1902</v>
      </c>
      <c r="C48" s="15">
        <v>1009.65157803301</v>
      </c>
      <c r="D48" s="15">
        <v>1342.18916880795</v>
      </c>
      <c r="E48" s="15">
        <v>347.83059317782403</v>
      </c>
      <c r="F48" s="15">
        <v>192.565522694717</v>
      </c>
      <c r="G48" s="15">
        <v>1607.93922</v>
      </c>
      <c r="I48" s="16">
        <v>0.44167450611476999</v>
      </c>
      <c r="J48" s="16">
        <v>0.260538691748611</v>
      </c>
      <c r="K48" s="16">
        <v>0.72330676163204799</v>
      </c>
      <c r="L48" s="16">
        <v>0.75017968678436198</v>
      </c>
      <c r="M48" s="16">
        <v>0.187388032963096</v>
      </c>
      <c r="N48" s="16">
        <v>0.42294287880481402</v>
      </c>
    </row>
    <row r="49" spans="2:14">
      <c r="B49" s="12">
        <v>1903</v>
      </c>
      <c r="C49" s="15">
        <v>997.32367418543504</v>
      </c>
      <c r="D49" s="15">
        <v>1373.49284579913</v>
      </c>
      <c r="E49" s="15">
        <v>346.44634473383502</v>
      </c>
      <c r="F49" s="15">
        <v>206.009134999872</v>
      </c>
      <c r="G49" s="15">
        <v>1652.3561418389399</v>
      </c>
      <c r="I49" s="16">
        <v>0.43250235183443098</v>
      </c>
      <c r="J49" s="16">
        <v>0.265603190428714</v>
      </c>
      <c r="K49" s="16">
        <v>0.71876862741882497</v>
      </c>
      <c r="L49" s="16">
        <v>0.75416367897588499</v>
      </c>
      <c r="M49" s="16">
        <v>0.182675515193853</v>
      </c>
      <c r="N49" s="16">
        <v>0.44465414357414901</v>
      </c>
    </row>
    <row r="50" spans="2:14">
      <c r="B50" s="12">
        <v>1904</v>
      </c>
      <c r="C50" s="15">
        <v>1055.60687743875</v>
      </c>
      <c r="D50" s="15">
        <v>1410.19023055959</v>
      </c>
      <c r="E50" s="15">
        <v>370.90041582993302</v>
      </c>
      <c r="F50" s="15">
        <v>211.67358545761101</v>
      </c>
      <c r="G50" s="15">
        <v>1688.14521434679</v>
      </c>
      <c r="I50" s="16">
        <v>0.43024039541676001</v>
      </c>
      <c r="J50" s="16">
        <v>0.26540302508137098</v>
      </c>
      <c r="K50" s="16">
        <v>0.67324232977944298</v>
      </c>
      <c r="L50" s="16">
        <v>0.75816882902340099</v>
      </c>
      <c r="M50" s="16">
        <v>0.17927076299797501</v>
      </c>
      <c r="N50" s="16">
        <v>0.41319138205605299</v>
      </c>
    </row>
    <row r="51" spans="2:14">
      <c r="B51" s="12">
        <v>1905</v>
      </c>
      <c r="C51" s="15">
        <v>1130.6082963169099</v>
      </c>
      <c r="D51" s="15">
        <v>1517.3450738803999</v>
      </c>
      <c r="E51" s="15">
        <v>395.28024984177603</v>
      </c>
      <c r="F51" s="15">
        <v>226.65910420517301</v>
      </c>
      <c r="G51" s="15">
        <v>1858.8001808214301</v>
      </c>
      <c r="I51" s="16">
        <v>0.43538113827820002</v>
      </c>
      <c r="J51" s="16">
        <v>0.25036636427076098</v>
      </c>
      <c r="K51" s="16">
        <v>0.68096084287376302</v>
      </c>
      <c r="L51" s="16">
        <v>0.76219524929030102</v>
      </c>
      <c r="M51" s="16">
        <v>0.172009864364982</v>
      </c>
      <c r="N51" s="16">
        <v>0.39950408974938401</v>
      </c>
    </row>
    <row r="52" spans="2:14">
      <c r="B52" s="12">
        <v>1906</v>
      </c>
      <c r="C52" s="15">
        <v>1171.02596274491</v>
      </c>
      <c r="D52" s="15">
        <v>1754.89172077686</v>
      </c>
      <c r="E52" s="15">
        <v>415.42850350228599</v>
      </c>
      <c r="F52" s="15">
        <v>232.09039954335901</v>
      </c>
      <c r="G52" s="15">
        <v>1995.3148910561799</v>
      </c>
      <c r="I52" s="16">
        <v>0.415194681861349</v>
      </c>
      <c r="J52" s="16">
        <v>0.25521308381821001</v>
      </c>
      <c r="K52" s="16">
        <v>0.69025819752799</v>
      </c>
      <c r="L52" s="16">
        <v>0.76624305273670501</v>
      </c>
      <c r="M52" s="16">
        <v>0.17433676231727099</v>
      </c>
      <c r="N52" s="16">
        <v>0.38828420478178799</v>
      </c>
    </row>
    <row r="53" spans="2:14">
      <c r="B53" s="12">
        <v>1907</v>
      </c>
      <c r="C53" s="15">
        <v>1226.1979888656899</v>
      </c>
      <c r="D53" s="15">
        <v>1640.87062353637</v>
      </c>
      <c r="E53" s="15">
        <v>397.89699573550803</v>
      </c>
      <c r="F53" s="15">
        <v>226.15105008699999</v>
      </c>
      <c r="G53" s="15">
        <v>2154.6243073875798</v>
      </c>
      <c r="I53" s="16">
        <v>0.40296640457469601</v>
      </c>
      <c r="J53" s="16">
        <v>0.239593982766175</v>
      </c>
      <c r="K53" s="16">
        <v>0.69487844868697701</v>
      </c>
      <c r="L53" s="16">
        <v>0.770312352922634</v>
      </c>
      <c r="M53" s="16">
        <v>0.18597997138769701</v>
      </c>
      <c r="N53" s="16">
        <v>0.41077550378484501</v>
      </c>
    </row>
    <row r="54" spans="2:14">
      <c r="B54" s="12">
        <v>1908</v>
      </c>
      <c r="C54" s="15">
        <v>1119.0039571469899</v>
      </c>
      <c r="D54" s="15">
        <v>1596.1675246898301</v>
      </c>
      <c r="E54" s="15">
        <v>381.03399148444402</v>
      </c>
      <c r="F54" s="15">
        <v>219.324705841824</v>
      </c>
      <c r="G54" s="15">
        <v>1982.2626790757199</v>
      </c>
      <c r="I54" s="16">
        <v>0.41358146901603599</v>
      </c>
      <c r="J54" s="16">
        <v>0.25702453508360701</v>
      </c>
      <c r="K54" s="16">
        <v>0.68640276361121</v>
      </c>
      <c r="L54" s="16">
        <v>0.77440326401119197</v>
      </c>
      <c r="M54" s="16">
        <v>0.20075451360819199</v>
      </c>
      <c r="N54" s="16">
        <v>0.44453743204922802</v>
      </c>
    </row>
    <row r="55" spans="2:14">
      <c r="B55" s="12">
        <v>1909</v>
      </c>
      <c r="C55" s="15">
        <v>1239.25003042345</v>
      </c>
      <c r="D55" s="15">
        <v>1714.5683680461</v>
      </c>
      <c r="E55" s="15">
        <v>404.877610716547</v>
      </c>
      <c r="F55" s="15">
        <v>221.76516130024299</v>
      </c>
      <c r="G55" s="15">
        <v>2066.0592760231202</v>
      </c>
      <c r="I55" s="16">
        <v>0.44036376355369</v>
      </c>
      <c r="J55" s="16">
        <v>0.26957708049113199</v>
      </c>
      <c r="K55" s="16">
        <v>0.68912590366686899</v>
      </c>
      <c r="L55" s="16">
        <v>0.77851590077177302</v>
      </c>
      <c r="M55" s="16">
        <v>0.20064637759224299</v>
      </c>
      <c r="N55" s="16">
        <v>0.43491074082167303</v>
      </c>
    </row>
    <row r="56" spans="2:14">
      <c r="B56" s="12">
        <v>1910</v>
      </c>
      <c r="C56" s="15">
        <v>1291.7249782839499</v>
      </c>
      <c r="D56" s="15">
        <v>1901.66098716343</v>
      </c>
      <c r="E56" s="15">
        <v>422.335222101873</v>
      </c>
      <c r="F56" s="15">
        <v>239.135400262704</v>
      </c>
      <c r="G56" s="15">
        <v>2256.1431757649698</v>
      </c>
      <c r="I56" s="16">
        <v>0.44754571703561102</v>
      </c>
      <c r="J56" s="16">
        <v>0.27749832775919703</v>
      </c>
      <c r="K56" s="16">
        <v>0.64760708438456704</v>
      </c>
      <c r="L56" s="16">
        <v>0.78265037858327702</v>
      </c>
      <c r="M56" s="16">
        <v>0.188017996684821</v>
      </c>
      <c r="N56" s="16">
        <v>0.45006148393835399</v>
      </c>
    </row>
    <row r="57" spans="2:14">
      <c r="B57" s="12">
        <v>1911</v>
      </c>
      <c r="C57" s="15">
        <v>1232.9930331364301</v>
      </c>
      <c r="D57" s="15">
        <v>2033.7648290513901</v>
      </c>
      <c r="E57" s="15">
        <v>434.33824965463498</v>
      </c>
      <c r="F57" s="15">
        <v>257.696068522784</v>
      </c>
      <c r="G57" s="15">
        <v>2342.0877144444398</v>
      </c>
      <c r="I57" s="16">
        <v>0.42076682573638302</v>
      </c>
      <c r="J57" s="16">
        <v>0.25750061682704201</v>
      </c>
      <c r="K57" s="16">
        <v>0.61067794295442102</v>
      </c>
      <c r="L57" s="16">
        <v>0.78680681343735004</v>
      </c>
      <c r="M57" s="16">
        <v>0.18588446841987</v>
      </c>
      <c r="N57" s="16">
        <v>0.45834214572618998</v>
      </c>
    </row>
    <row r="58" spans="2:14">
      <c r="B58" s="12">
        <v>1912</v>
      </c>
      <c r="C58" s="15">
        <v>1359.74385893726</v>
      </c>
      <c r="D58" s="15">
        <v>2185.7007436346198</v>
      </c>
      <c r="E58" s="15">
        <v>470.23209127040298</v>
      </c>
      <c r="F58" s="15">
        <v>280.60776227674802</v>
      </c>
      <c r="G58" s="15">
        <v>2467.9783342933601</v>
      </c>
      <c r="I58" s="16">
        <v>0.41635632355131802</v>
      </c>
      <c r="J58" s="16">
        <v>0.25067469610795101</v>
      </c>
      <c r="K58" s="16">
        <v>0.62392693127089205</v>
      </c>
      <c r="L58" s="16">
        <v>0.79098532194163695</v>
      </c>
      <c r="M58" s="16">
        <v>0.19304129113393401</v>
      </c>
      <c r="N58" s="16">
        <v>0.467027776957818</v>
      </c>
    </row>
    <row r="59" spans="2:14">
      <c r="B59" s="12">
        <v>1913</v>
      </c>
      <c r="C59" s="15">
        <v>1383.2641636907599</v>
      </c>
      <c r="D59" s="15">
        <v>2425.3746517774198</v>
      </c>
      <c r="E59" s="15">
        <v>484.52574262239102</v>
      </c>
      <c r="F59" s="15">
        <v>278.73363787375399</v>
      </c>
      <c r="G59" s="15">
        <v>2566.0881199999999</v>
      </c>
      <c r="I59" s="16">
        <v>0.39200581395348799</v>
      </c>
      <c r="J59" s="16">
        <v>0.256709913835793</v>
      </c>
      <c r="K59" s="16">
        <v>0.61491511984962599</v>
      </c>
      <c r="L59" s="16">
        <v>0.79518602132305105</v>
      </c>
      <c r="M59" s="16">
        <v>0.19945514691574201</v>
      </c>
      <c r="N59" s="16">
        <v>0.46578083316232299</v>
      </c>
    </row>
    <row r="60" spans="2:14">
      <c r="B60" s="12">
        <v>1914</v>
      </c>
      <c r="C60" s="15">
        <v>949.90563432368697</v>
      </c>
      <c r="D60" s="15">
        <v>1785.7568037334199</v>
      </c>
      <c r="E60" s="15">
        <v>424.88429933692697</v>
      </c>
      <c r="F60" s="15">
        <v>159.71437450166101</v>
      </c>
      <c r="G60" s="15">
        <v>2431.6593245570398</v>
      </c>
      <c r="I60" s="16">
        <v>0.39946600944752497</v>
      </c>
      <c r="J60" s="16">
        <v>0.25247897968115801</v>
      </c>
      <c r="K60" s="16">
        <v>0.62475185585496895</v>
      </c>
      <c r="L60" s="16">
        <v>0.79363179150476704</v>
      </c>
      <c r="M60" s="16">
        <v>0.19801042160113699</v>
      </c>
      <c r="N60" s="16">
        <v>0.49113699118197202</v>
      </c>
    </row>
    <row r="61" spans="2:14">
      <c r="B61" s="12">
        <v>1915</v>
      </c>
      <c r="C61" s="15">
        <v>498.86111379210502</v>
      </c>
      <c r="D61" s="15">
        <v>595.25226791114096</v>
      </c>
      <c r="E61" s="15">
        <v>416.62423000104098</v>
      </c>
      <c r="F61" s="15">
        <v>173.651056395349</v>
      </c>
      <c r="G61" s="15">
        <v>1668.18787082008</v>
      </c>
      <c r="I61" s="16">
        <v>0.359664719329439</v>
      </c>
      <c r="J61" s="16">
        <v>0.24831777716856801</v>
      </c>
      <c r="K61" s="16">
        <v>0.474252514455068</v>
      </c>
      <c r="L61" s="16">
        <v>0.79208059950438103</v>
      </c>
      <c r="M61" s="16">
        <v>0.20923326133909301</v>
      </c>
      <c r="N61" s="16">
        <v>0.339912441473119</v>
      </c>
    </row>
    <row r="62" spans="2:14">
      <c r="B62" s="12">
        <v>1916</v>
      </c>
      <c r="C62" s="15">
        <v>754.54130725528898</v>
      </c>
      <c r="D62" s="15">
        <v>690.49263077692297</v>
      </c>
      <c r="E62" s="15">
        <v>362.53280462867298</v>
      </c>
      <c r="F62" s="15">
        <v>208.77149476744199</v>
      </c>
      <c r="G62" s="15">
        <v>1849.5506478694799</v>
      </c>
      <c r="I62" s="16">
        <v>0.26939169616993902</v>
      </c>
      <c r="J62" s="16">
        <v>0.24422515702419201</v>
      </c>
      <c r="K62" s="16">
        <v>0.470611672393694</v>
      </c>
      <c r="L62" s="16">
        <v>0.79053243938433104</v>
      </c>
      <c r="M62" s="16">
        <v>0.19252873563218401</v>
      </c>
      <c r="N62" s="16">
        <v>0.30832263543981703</v>
      </c>
    </row>
    <row r="63" spans="2:14">
      <c r="B63" s="12">
        <v>1917</v>
      </c>
      <c r="C63" s="15">
        <v>522.59820480648602</v>
      </c>
      <c r="D63" s="15">
        <v>476.20181432891297</v>
      </c>
      <c r="E63" s="15">
        <v>248.45764123848801</v>
      </c>
      <c r="F63" s="15">
        <v>201.245686544851</v>
      </c>
      <c r="G63" s="15">
        <v>1494.4912032576999</v>
      </c>
      <c r="I63" s="16">
        <v>0.26509230001663098</v>
      </c>
      <c r="J63" s="16">
        <v>0.24019998891582001</v>
      </c>
      <c r="K63" s="16">
        <v>0.43010038060663602</v>
      </c>
      <c r="L63" s="16">
        <v>0.78898730521865801</v>
      </c>
      <c r="M63" s="16">
        <v>0.164661802405837</v>
      </c>
      <c r="N63" s="16">
        <v>0.27154396322260899</v>
      </c>
    </row>
    <row r="64" spans="2:14">
      <c r="B64" s="12">
        <v>1918</v>
      </c>
      <c r="C64" s="15">
        <v>298.86491783426101</v>
      </c>
      <c r="D64" s="15">
        <v>666.682540060478</v>
      </c>
      <c r="E64" s="15">
        <v>186.132039704199</v>
      </c>
      <c r="F64" s="15">
        <v>147.171360797342</v>
      </c>
      <c r="G64" s="15">
        <v>1270.5043528343001</v>
      </c>
      <c r="I64" s="16">
        <v>0.30023290281600701</v>
      </c>
      <c r="J64" s="16">
        <v>0.236241161140681</v>
      </c>
      <c r="K64" s="16">
        <v>0.53706176081638701</v>
      </c>
      <c r="L64" s="16">
        <v>0.78744519109298705</v>
      </c>
      <c r="M64" s="16">
        <v>0.152210175145955</v>
      </c>
      <c r="N64" s="16">
        <v>0.40452120257756402</v>
      </c>
    </row>
    <row r="65" spans="2:14">
      <c r="B65" s="12">
        <v>1919</v>
      </c>
      <c r="C65" s="15">
        <v>596.05672714988896</v>
      </c>
      <c r="D65" s="15">
        <v>745.43203398368098</v>
      </c>
      <c r="E65" s="15">
        <v>289.13190389901899</v>
      </c>
      <c r="F65" s="15">
        <v>233.021321262458</v>
      </c>
      <c r="G65" s="15">
        <v>1397.4722526984101</v>
      </c>
      <c r="I65" s="16">
        <v>0.30597643097643101</v>
      </c>
      <c r="J65" s="16">
        <v>0.232347580318399</v>
      </c>
      <c r="K65" s="16">
        <v>0.502928785578454</v>
      </c>
      <c r="L65" s="16">
        <v>0.78590609110450305</v>
      </c>
      <c r="M65" s="16">
        <v>0.18446478515128401</v>
      </c>
      <c r="N65" s="16">
        <v>0.313707749970283</v>
      </c>
    </row>
    <row r="66" spans="2:14">
      <c r="B66" s="12">
        <v>1920</v>
      </c>
      <c r="C66" s="15">
        <v>1129.5832221509399</v>
      </c>
      <c r="D66" s="15">
        <v>849.56325370029595</v>
      </c>
      <c r="E66" s="15">
        <v>351.60954822286601</v>
      </c>
      <c r="F66" s="15">
        <v>174.208523671096</v>
      </c>
      <c r="G66" s="15">
        <v>1801.47477632653</v>
      </c>
      <c r="I66" s="16">
        <v>0.32449617014947602</v>
      </c>
      <c r="J66" s="16">
        <v>0.22851817108902001</v>
      </c>
      <c r="K66" s="16">
        <v>0.451939628529963</v>
      </c>
      <c r="L66" s="16">
        <v>0.78436999936192697</v>
      </c>
      <c r="M66" s="16">
        <v>0.15551700731578599</v>
      </c>
      <c r="N66" s="16">
        <v>0.29694391555203697</v>
      </c>
    </row>
    <row r="67" spans="2:14">
      <c r="B67" s="12">
        <v>1921</v>
      </c>
      <c r="C67" s="15">
        <v>1113.4683972724599</v>
      </c>
      <c r="D67" s="15">
        <v>685.29378032924899</v>
      </c>
      <c r="E67" s="15">
        <v>312.632108238412</v>
      </c>
      <c r="F67" s="15">
        <v>152.467299916944</v>
      </c>
      <c r="G67" s="15">
        <v>1264.32938826087</v>
      </c>
      <c r="I67" s="16">
        <v>0.31170341897633003</v>
      </c>
      <c r="J67" s="16">
        <v>0.224751875816008</v>
      </c>
      <c r="K67" s="16">
        <v>0.49202250993799401</v>
      </c>
      <c r="L67" s="16">
        <v>0.78283690998549804</v>
      </c>
      <c r="M67" s="16">
        <v>0.14509349181040701</v>
      </c>
      <c r="N67" s="16">
        <v>0.30426676380092799</v>
      </c>
    </row>
    <row r="68" spans="2:14">
      <c r="B68" s="12">
        <v>1922</v>
      </c>
      <c r="C68" s="15">
        <v>1160.6678244965699</v>
      </c>
      <c r="D68" s="15">
        <v>1418.2119920192599</v>
      </c>
      <c r="E68" s="15">
        <v>314.95534449271798</v>
      </c>
      <c r="F68" s="15">
        <v>144.38402441860501</v>
      </c>
      <c r="G68" s="15">
        <v>1749.716075</v>
      </c>
      <c r="I68" s="16">
        <v>0.35965199494831401</v>
      </c>
      <c r="J68" s="16">
        <v>0.221047654294137</v>
      </c>
      <c r="K68" s="16">
        <v>0.58588284850544203</v>
      </c>
      <c r="L68" s="16">
        <v>0.78130681710694305</v>
      </c>
      <c r="M68" s="16">
        <v>0.19425580079230301</v>
      </c>
      <c r="N68" s="16">
        <v>0.38748048118975598</v>
      </c>
    </row>
    <row r="69" spans="2:14">
      <c r="B69" s="12">
        <v>1923</v>
      </c>
      <c r="C69" s="15">
        <v>1397.4278544542001</v>
      </c>
      <c r="D69" s="15">
        <v>1224.1864243129501</v>
      </c>
      <c r="E69" s="15">
        <v>394.88372343235699</v>
      </c>
      <c r="F69" s="15">
        <v>167.51891636212599</v>
      </c>
      <c r="G69" s="15">
        <v>1886.09644956851</v>
      </c>
      <c r="I69" s="16">
        <v>0.37292253863349201</v>
      </c>
      <c r="J69" s="16">
        <v>0.21740448346220301</v>
      </c>
      <c r="K69" s="16">
        <v>0.5628505852772</v>
      </c>
      <c r="L69" s="16">
        <v>0.77977971486946196</v>
      </c>
      <c r="M69" s="16">
        <v>0.23056548801483201</v>
      </c>
      <c r="N69" s="16">
        <v>0.37692909915823097</v>
      </c>
    </row>
    <row r="70" spans="2:14">
      <c r="B70" s="12">
        <v>1924</v>
      </c>
      <c r="C70" s="15">
        <v>1621.82251954445</v>
      </c>
      <c r="D70" s="15">
        <v>1182.2381232643099</v>
      </c>
      <c r="E70" s="15">
        <v>490.88127648903497</v>
      </c>
      <c r="F70" s="15">
        <v>185.915336461794</v>
      </c>
      <c r="G70" s="15">
        <v>1961.0589212403099</v>
      </c>
      <c r="I70" s="16">
        <v>0.34655054402983299</v>
      </c>
      <c r="J70" s="16">
        <v>0.21382135712046299</v>
      </c>
      <c r="K70" s="16">
        <v>0.57865824437125601</v>
      </c>
      <c r="L70" s="16">
        <v>0.77825559742770101</v>
      </c>
      <c r="M70" s="16">
        <v>0.20759299501469999</v>
      </c>
      <c r="N70" s="16">
        <v>0.42795307990303399</v>
      </c>
    </row>
    <row r="71" spans="2:14">
      <c r="B71" s="12">
        <v>1925</v>
      </c>
      <c r="C71" s="15">
        <v>1696.74197558369</v>
      </c>
      <c r="D71" s="15">
        <v>1574.38504352723</v>
      </c>
      <c r="E71" s="15">
        <v>542.77618010175297</v>
      </c>
      <c r="F71" s="15">
        <v>188.14520556478399</v>
      </c>
      <c r="G71" s="15">
        <v>1950.79146920635</v>
      </c>
      <c r="I71" s="16">
        <v>0.36081302589880898</v>
      </c>
      <c r="J71" s="16">
        <v>0.210297285652736</v>
      </c>
      <c r="K71" s="16">
        <v>0.54241661805032904</v>
      </c>
      <c r="L71" s="16">
        <v>0.77673445894773097</v>
      </c>
      <c r="M71" s="16">
        <v>0.18296070908850401</v>
      </c>
      <c r="N71" s="16">
        <v>0.41031177000941499</v>
      </c>
    </row>
    <row r="72" spans="2:14">
      <c r="B72" s="12">
        <v>1926</v>
      </c>
      <c r="C72" s="15">
        <v>1704.01414709448</v>
      </c>
      <c r="D72" s="15">
        <v>1834.5555455386</v>
      </c>
      <c r="E72" s="15">
        <v>518.75954941398595</v>
      </c>
      <c r="F72" s="15">
        <v>206.82035930232601</v>
      </c>
      <c r="G72" s="15">
        <v>1761.8464725423701</v>
      </c>
      <c r="I72" s="16">
        <v>0.36634940849224201</v>
      </c>
      <c r="J72" s="16">
        <v>0.21740758521363401</v>
      </c>
      <c r="K72" s="16">
        <v>0.54174980937178896</v>
      </c>
      <c r="L72" s="16">
        <v>0.77521629360702704</v>
      </c>
      <c r="M72" s="16">
        <v>0.15182917255456099</v>
      </c>
      <c r="N72" s="16">
        <v>0.41285336769798398</v>
      </c>
    </row>
    <row r="73" spans="2:14">
      <c r="B73" s="12">
        <v>1927</v>
      </c>
      <c r="C73" s="15">
        <v>1726.7115322265599</v>
      </c>
      <c r="D73" s="15">
        <v>1842.3175987391301</v>
      </c>
      <c r="E73" s="15">
        <v>542.58926774403699</v>
      </c>
      <c r="F73" s="15">
        <v>203.75428928571401</v>
      </c>
      <c r="G73" s="15">
        <v>2014.8050953571401</v>
      </c>
      <c r="I73" s="16">
        <v>0.405116067364588</v>
      </c>
      <c r="J73" s="16">
        <v>0.19798166836404099</v>
      </c>
      <c r="K73" s="16">
        <v>0.53532358614187103</v>
      </c>
      <c r="L73" s="16">
        <v>0.77383749296241999</v>
      </c>
      <c r="M73" s="16">
        <v>0.18423332370776799</v>
      </c>
      <c r="N73" s="16">
        <v>0.43567996239843299</v>
      </c>
    </row>
    <row r="74" spans="2:14">
      <c r="B74" s="12">
        <v>1928</v>
      </c>
      <c r="C74" s="15">
        <v>1716.0272430924199</v>
      </c>
      <c r="D74" s="15">
        <v>2074.3206283960999</v>
      </c>
      <c r="E74" s="15">
        <v>560.73340852701699</v>
      </c>
      <c r="F74" s="15">
        <v>250.581540448505</v>
      </c>
      <c r="G74" s="15">
        <v>2098.9429996363601</v>
      </c>
      <c r="I74" s="16">
        <v>0.37590267639902702</v>
      </c>
      <c r="J74" s="16">
        <v>0.19343840729987599</v>
      </c>
      <c r="K74" s="16">
        <v>0.50765379354495399</v>
      </c>
      <c r="L74" s="16">
        <v>0.77246114465432103</v>
      </c>
      <c r="M74" s="16">
        <v>0.175600739371534</v>
      </c>
      <c r="N74" s="16">
        <v>0.41500726591795201</v>
      </c>
    </row>
    <row r="75" spans="2:14">
      <c r="B75" s="12">
        <v>1929</v>
      </c>
      <c r="C75" s="15">
        <v>1778.94928152695</v>
      </c>
      <c r="D75" s="15">
        <v>2330.5725288825302</v>
      </c>
      <c r="E75" s="15">
        <v>611.94409990199597</v>
      </c>
      <c r="F75" s="15">
        <v>224.93804576412001</v>
      </c>
      <c r="G75" s="15">
        <v>2154.0426614814801</v>
      </c>
      <c r="I75" s="16">
        <v>0.37188615648497197</v>
      </c>
      <c r="J75" s="16">
        <v>0.18752039151712899</v>
      </c>
      <c r="K75" s="16">
        <v>0.50581560511947699</v>
      </c>
      <c r="L75" s="16">
        <v>0.77108724432099895</v>
      </c>
      <c r="M75" s="16">
        <v>0.18862064097133999</v>
      </c>
      <c r="N75" s="16">
        <v>0.415589557884184</v>
      </c>
    </row>
    <row r="76" spans="2:14">
      <c r="B76" s="12">
        <v>1930</v>
      </c>
      <c r="C76" s="15">
        <v>1743.08982044767</v>
      </c>
      <c r="D76" s="15">
        <v>2185.1240890363702</v>
      </c>
      <c r="E76" s="15">
        <v>554.74614284895097</v>
      </c>
      <c r="F76" s="15">
        <v>242.77699858803999</v>
      </c>
      <c r="G76" s="15">
        <v>1753.51967728155</v>
      </c>
      <c r="I76" s="16">
        <v>0.37067818372826</v>
      </c>
      <c r="J76" s="16">
        <v>0.17301429046194799</v>
      </c>
      <c r="K76" s="16">
        <v>0.52172225282936902</v>
      </c>
      <c r="L76" s="16">
        <v>0.76971578760848502</v>
      </c>
      <c r="M76" s="16">
        <v>0.20126811594202901</v>
      </c>
      <c r="N76" s="16">
        <v>0.43461008968204001</v>
      </c>
    </row>
    <row r="77" spans="2:14">
      <c r="B77" s="12">
        <v>1931</v>
      </c>
      <c r="C77" s="15">
        <v>1519.38505915515</v>
      </c>
      <c r="D77" s="15">
        <v>1963.8564090463401</v>
      </c>
      <c r="E77" s="15">
        <v>537.76214897097896</v>
      </c>
      <c r="F77" s="15">
        <v>204.03302292358799</v>
      </c>
      <c r="G77" s="15">
        <v>1325.0833452173899</v>
      </c>
      <c r="I77" s="16">
        <v>0.37718491260349601</v>
      </c>
      <c r="J77" s="16">
        <v>0.16273978315262699</v>
      </c>
      <c r="K77" s="16">
        <v>0.49857492799508102</v>
      </c>
      <c r="L77" s="16">
        <v>0.76834677017055097</v>
      </c>
      <c r="M77" s="16">
        <v>0.21857485988791001</v>
      </c>
      <c r="N77" s="16">
        <v>0.43555308148659</v>
      </c>
    </row>
    <row r="78" spans="2:14">
      <c r="B78" s="12">
        <v>1932</v>
      </c>
      <c r="C78" s="15">
        <v>1165.6290746115801</v>
      </c>
      <c r="D78" s="15">
        <v>1320.41105461662</v>
      </c>
      <c r="E78" s="15">
        <v>428.43670211778698</v>
      </c>
      <c r="F78" s="15">
        <v>189.26014011627899</v>
      </c>
      <c r="G78" s="15">
        <v>1327.92583116279</v>
      </c>
      <c r="I78" s="16">
        <v>0.37924384673940598</v>
      </c>
      <c r="J78" s="16">
        <v>0.15183765894443499</v>
      </c>
      <c r="K78" s="16">
        <v>0.51743166520891104</v>
      </c>
      <c r="L78" s="16">
        <v>0.76698018766870102</v>
      </c>
      <c r="M78" s="16">
        <v>0.21371656232214001</v>
      </c>
      <c r="N78" s="16">
        <v>0.47695087111880402</v>
      </c>
    </row>
    <row r="79" spans="2:14">
      <c r="B79" s="12">
        <v>1933</v>
      </c>
      <c r="C79" s="15">
        <v>1194.2883539644399</v>
      </c>
      <c r="D79" s="15">
        <v>1200.2659121776901</v>
      </c>
      <c r="E79" s="15">
        <v>430.04709032845801</v>
      </c>
      <c r="F79" s="15">
        <v>183.12800008305601</v>
      </c>
      <c r="G79" s="15">
        <v>1359.4607046511601</v>
      </c>
      <c r="I79" s="16">
        <v>0.39498755007036901</v>
      </c>
      <c r="J79" s="16">
        <v>0.15931855500820999</v>
      </c>
      <c r="K79" s="16">
        <v>0.53213576922750805</v>
      </c>
      <c r="L79" s="16">
        <v>0.76561603577215298</v>
      </c>
      <c r="M79" s="16">
        <v>0.20759493670886101</v>
      </c>
      <c r="N79" s="16">
        <v>0.49327028323229</v>
      </c>
    </row>
    <row r="80" spans="2:14">
      <c r="B80" s="12">
        <v>1934</v>
      </c>
      <c r="C80" s="15">
        <v>1224.12078862305</v>
      </c>
      <c r="D80" s="15">
        <v>1116.8087246672101</v>
      </c>
      <c r="E80" s="15">
        <v>416.635206245066</v>
      </c>
      <c r="F80" s="15">
        <v>189.538873754153</v>
      </c>
      <c r="G80" s="15">
        <v>1451.4175273563201</v>
      </c>
      <c r="I80" s="16">
        <v>0.43383753501400601</v>
      </c>
      <c r="J80" s="16">
        <v>0.154882719004308</v>
      </c>
      <c r="K80" s="16">
        <v>0.54110351735947704</v>
      </c>
      <c r="L80" s="16">
        <v>0.76425431015783196</v>
      </c>
      <c r="M80" s="16">
        <v>0.20542231491136601</v>
      </c>
      <c r="N80" s="16">
        <v>0.51704316107206505</v>
      </c>
    </row>
    <row r="81" spans="2:14">
      <c r="B81" s="12">
        <v>1935</v>
      </c>
      <c r="C81" s="15">
        <v>1137.13040697991</v>
      </c>
      <c r="D81" s="15">
        <v>1241.0932420096501</v>
      </c>
      <c r="E81" s="15">
        <v>388.17163982618001</v>
      </c>
      <c r="F81" s="15">
        <v>183.12800008305601</v>
      </c>
      <c r="G81" s="15">
        <v>1542.78774772727</v>
      </c>
      <c r="I81" s="16">
        <v>0.43430562725864702</v>
      </c>
      <c r="J81" s="16">
        <v>0.13400468384074901</v>
      </c>
      <c r="K81" s="16">
        <v>0.54762230149212199</v>
      </c>
      <c r="L81" s="16">
        <v>0.76289500651034803</v>
      </c>
      <c r="M81" s="16">
        <v>0.20425943852855799</v>
      </c>
      <c r="N81" s="16">
        <v>0.52152186463725902</v>
      </c>
    </row>
    <row r="82" spans="2:14">
      <c r="B82" s="12">
        <v>1936</v>
      </c>
      <c r="C82" s="15">
        <v>1029.3149875128199</v>
      </c>
      <c r="D82" s="15">
        <v>1372.34018487086</v>
      </c>
      <c r="E82" s="15">
        <v>354.39877398923198</v>
      </c>
      <c r="F82" s="15">
        <v>181.78335576822101</v>
      </c>
      <c r="G82" s="15">
        <v>1559.5832337777799</v>
      </c>
      <c r="I82" s="16">
        <v>0.44803769687580702</v>
      </c>
      <c r="J82" s="16">
        <v>0.106739221431561</v>
      </c>
      <c r="K82" s="16">
        <v>0.56864920376862005</v>
      </c>
      <c r="L82" s="16">
        <v>0.76153812052198799</v>
      </c>
      <c r="M82" s="16">
        <v>0.20317979892447999</v>
      </c>
      <c r="N82" s="16">
        <v>0.53902088157027706</v>
      </c>
    </row>
    <row r="83" spans="2:14">
      <c r="B83" s="12">
        <v>1937</v>
      </c>
      <c r="C83" s="15">
        <v>1012.62603253978</v>
      </c>
      <c r="D83" s="15">
        <v>1548.03695778889</v>
      </c>
      <c r="E83" s="15">
        <v>487.01740182525401</v>
      </c>
      <c r="F83" s="15">
        <v>153.36486351811001</v>
      </c>
      <c r="G83" s="15">
        <v>1705.96758979592</v>
      </c>
      <c r="I83" s="16">
        <v>0.49300304941726902</v>
      </c>
      <c r="J83" s="16">
        <v>0.111606690319311</v>
      </c>
      <c r="K83" s="16">
        <v>0.48595293426552699</v>
      </c>
      <c r="L83" s="16">
        <v>0.76018364789270099</v>
      </c>
      <c r="M83" s="16">
        <v>0.20350324739224601</v>
      </c>
      <c r="N83" s="16">
        <v>0.46439721895271902</v>
      </c>
    </row>
    <row r="84" spans="2:14">
      <c r="B84" s="12">
        <v>1938</v>
      </c>
      <c r="C84" s="15">
        <v>1061.7630561721801</v>
      </c>
      <c r="D84" s="15">
        <v>1316.08203054814</v>
      </c>
      <c r="E84" s="15">
        <v>490.91912133200202</v>
      </c>
      <c r="F84" s="15">
        <v>144.255474888652</v>
      </c>
      <c r="G84" s="15">
        <v>1508.7975592</v>
      </c>
      <c r="I84" s="16">
        <v>0.46538084341288</v>
      </c>
      <c r="J84" s="16">
        <v>0.107256838905775</v>
      </c>
      <c r="K84" s="16">
        <v>0.48567825648026702</v>
      </c>
      <c r="L84" s="16">
        <v>0.75883158433008302</v>
      </c>
      <c r="M84" s="16">
        <v>0.20262008733624401</v>
      </c>
      <c r="N84" s="16">
        <v>0.46359283190056999</v>
      </c>
    </row>
    <row r="85" spans="2:14">
      <c r="N85" s="3">
        <v>0.456956036543333</v>
      </c>
    </row>
    <row r="87" spans="2:14">
      <c r="B87" s="32" t="s">
        <v>42</v>
      </c>
      <c r="C87" s="32"/>
      <c r="D87" s="32"/>
      <c r="E87" s="32"/>
      <c r="F87" s="32"/>
      <c r="G87" s="32"/>
      <c r="H87" s="32"/>
      <c r="I87" s="3" t="s">
        <v>43</v>
      </c>
    </row>
    <row r="88" spans="2:14">
      <c r="B88" s="32" t="s">
        <v>44</v>
      </c>
      <c r="C88" s="32"/>
      <c r="D88" s="32"/>
      <c r="E88" s="32"/>
      <c r="F88" s="32"/>
      <c r="G88" s="32"/>
      <c r="H88" s="32"/>
      <c r="I88" s="20">
        <v>43213</v>
      </c>
    </row>
    <row r="89" spans="2:14">
      <c r="B89" s="32" t="s">
        <v>45</v>
      </c>
      <c r="C89" s="32"/>
      <c r="D89" s="32"/>
      <c r="E89" s="32"/>
      <c r="F89" s="32"/>
      <c r="G89" s="32"/>
      <c r="H89" s="32"/>
      <c r="I89" s="3" t="s">
        <v>46</v>
      </c>
    </row>
    <row r="90" spans="2:14">
      <c r="B90" s="369" t="s">
        <v>47</v>
      </c>
      <c r="C90" s="32"/>
      <c r="D90" s="32"/>
      <c r="E90" s="32"/>
      <c r="F90" s="32"/>
      <c r="G90" s="32"/>
      <c r="H90" s="32"/>
      <c r="I90" s="3" t="s">
        <v>48</v>
      </c>
    </row>
    <row r="91" spans="2:14">
      <c r="B91" s="369"/>
      <c r="C91" s="32"/>
      <c r="D91" s="32"/>
      <c r="E91" s="32"/>
      <c r="F91" s="32"/>
      <c r="G91" s="32"/>
      <c r="H91" s="32"/>
      <c r="I91" s="3" t="s">
        <v>49</v>
      </c>
    </row>
    <row r="92" spans="2:14">
      <c r="B92" s="369" t="s">
        <v>50</v>
      </c>
      <c r="C92" s="32"/>
      <c r="D92" s="32"/>
      <c r="E92" s="32"/>
      <c r="F92" s="32"/>
      <c r="G92" s="32"/>
      <c r="H92" s="32"/>
      <c r="I92" s="3" t="s">
        <v>51</v>
      </c>
    </row>
    <row r="93" spans="2:14">
      <c r="B93" s="369"/>
      <c r="C93" s="32"/>
      <c r="D93" s="32"/>
      <c r="E93" s="32"/>
      <c r="F93" s="32"/>
      <c r="G93" s="32"/>
      <c r="H93" s="32"/>
    </row>
    <row r="94" spans="2:14">
      <c r="B94" s="369"/>
      <c r="C94" s="32"/>
      <c r="D94" s="32"/>
      <c r="E94" s="32"/>
      <c r="F94" s="32"/>
      <c r="G94" s="32"/>
      <c r="H94" s="32"/>
      <c r="I94" s="3" t="s">
        <v>52</v>
      </c>
    </row>
    <row r="95" spans="2:14">
      <c r="B95" s="32" t="s">
        <v>53</v>
      </c>
      <c r="C95" s="32"/>
      <c r="D95" s="32"/>
      <c r="E95" s="32"/>
      <c r="F95" s="32"/>
      <c r="G95" s="32"/>
      <c r="H95" s="32"/>
      <c r="I95" s="3" t="s">
        <v>54</v>
      </c>
    </row>
    <row r="96" spans="2:14">
      <c r="B96" s="32" t="s">
        <v>55</v>
      </c>
      <c r="C96" s="32"/>
      <c r="D96" s="32"/>
      <c r="E96" s="32"/>
      <c r="F96" s="32"/>
      <c r="G96" s="32"/>
      <c r="H96" s="32"/>
      <c r="I96" s="3" t="s">
        <v>56</v>
      </c>
    </row>
    <row r="97" spans="2:9">
      <c r="B97" s="369" t="s">
        <v>57</v>
      </c>
      <c r="C97" s="32"/>
      <c r="D97" s="32"/>
      <c r="E97" s="32"/>
      <c r="F97" s="32"/>
      <c r="G97" s="32"/>
      <c r="H97" s="32"/>
      <c r="I97" s="3" t="s">
        <v>58</v>
      </c>
    </row>
    <row r="98" spans="2:9">
      <c r="B98" s="369"/>
      <c r="C98" s="32"/>
      <c r="D98" s="32"/>
      <c r="E98" s="32"/>
      <c r="F98" s="32"/>
      <c r="G98" s="32"/>
      <c r="H98" s="32"/>
      <c r="I98" s="3" t="s">
        <v>59</v>
      </c>
    </row>
    <row r="99" spans="2:9">
      <c r="B99" s="369"/>
      <c r="C99" s="32"/>
      <c r="D99" s="32"/>
      <c r="E99" s="32"/>
      <c r="F99" s="32"/>
      <c r="G99" s="32"/>
      <c r="H99" s="32"/>
      <c r="I99" s="3" t="s">
        <v>60</v>
      </c>
    </row>
    <row r="100" spans="2:9">
      <c r="B100" s="369" t="s">
        <v>61</v>
      </c>
      <c r="C100" s="32"/>
      <c r="D100" s="32"/>
      <c r="E100" s="32"/>
      <c r="F100" s="32"/>
      <c r="G100" s="32"/>
      <c r="H100" s="32"/>
      <c r="I100" s="19" t="s">
        <v>80</v>
      </c>
    </row>
    <row r="101" spans="2:9">
      <c r="B101" s="369"/>
      <c r="C101" s="32"/>
      <c r="D101" s="32"/>
      <c r="E101" s="32"/>
      <c r="F101" s="32"/>
      <c r="G101" s="32"/>
      <c r="H101" s="32"/>
      <c r="I101" s="19" t="s">
        <v>62</v>
      </c>
    </row>
    <row r="102" spans="2:9">
      <c r="B102" s="369"/>
      <c r="C102" s="32"/>
      <c r="D102" s="32"/>
      <c r="E102" s="32"/>
      <c r="F102" s="32"/>
      <c r="G102" s="32"/>
      <c r="H102" s="32"/>
      <c r="I102" s="21" t="s">
        <v>63</v>
      </c>
    </row>
    <row r="103" spans="2:9">
      <c r="B103" s="32" t="s">
        <v>64</v>
      </c>
      <c r="C103" s="32"/>
      <c r="D103" s="32"/>
      <c r="E103" s="32"/>
      <c r="F103" s="32"/>
      <c r="G103" s="32"/>
      <c r="H103" s="32"/>
      <c r="I103" s="21" t="s">
        <v>65</v>
      </c>
    </row>
    <row r="104" spans="2:9">
      <c r="B104" s="32" t="s">
        <v>66</v>
      </c>
      <c r="C104" s="32"/>
      <c r="D104" s="32"/>
      <c r="E104" s="32"/>
      <c r="F104" s="32"/>
      <c r="G104" s="32"/>
      <c r="H104" s="32"/>
      <c r="I104" s="3" t="s">
        <v>67</v>
      </c>
    </row>
    <row r="105" spans="2:9">
      <c r="B105" s="369" t="s">
        <v>68</v>
      </c>
      <c r="C105" s="32"/>
      <c r="D105" s="32"/>
      <c r="E105" s="32"/>
      <c r="F105" s="32"/>
      <c r="G105" s="32"/>
      <c r="H105" s="32"/>
      <c r="I105" s="3" t="s">
        <v>69</v>
      </c>
    </row>
    <row r="106" spans="2:9">
      <c r="B106" s="369"/>
      <c r="C106" s="32"/>
      <c r="D106" s="32"/>
      <c r="E106" s="32"/>
      <c r="F106" s="32"/>
      <c r="G106" s="32"/>
      <c r="H106" s="32"/>
      <c r="I106" s="3" t="s">
        <v>70</v>
      </c>
    </row>
    <row r="107" spans="2:9">
      <c r="B107" s="369"/>
      <c r="C107" s="32"/>
      <c r="D107" s="32"/>
      <c r="E107" s="32"/>
      <c r="F107" s="32"/>
      <c r="G107" s="32"/>
      <c r="H107" s="32"/>
      <c r="I107" s="3" t="s">
        <v>71</v>
      </c>
    </row>
    <row r="108" spans="2:9">
      <c r="B108" s="32" t="s">
        <v>72</v>
      </c>
      <c r="C108" s="32"/>
      <c r="D108" s="32"/>
      <c r="E108" s="32"/>
      <c r="F108" s="32"/>
      <c r="G108" s="32"/>
      <c r="H108" s="32"/>
      <c r="I108" s="3">
        <v>2017</v>
      </c>
    </row>
    <row r="109" spans="2:9">
      <c r="B109" s="32" t="s">
        <v>73</v>
      </c>
      <c r="C109" s="32"/>
      <c r="D109" s="32"/>
      <c r="E109" s="32"/>
      <c r="F109" s="32"/>
      <c r="G109" s="32"/>
      <c r="H109" s="32"/>
      <c r="I109" s="3" t="s">
        <v>74</v>
      </c>
    </row>
    <row r="110" spans="2:9">
      <c r="B110" s="32" t="s">
        <v>75</v>
      </c>
      <c r="C110" s="32"/>
      <c r="D110" s="32"/>
      <c r="E110" s="32"/>
      <c r="F110" s="32"/>
      <c r="G110" s="32"/>
      <c r="H110" s="32"/>
      <c r="I110" s="20">
        <v>43213</v>
      </c>
    </row>
    <row r="111" spans="2:9">
      <c r="B111" s="32" t="s">
        <v>76</v>
      </c>
      <c r="C111" s="32"/>
      <c r="D111" s="32"/>
      <c r="E111" s="32"/>
      <c r="F111" s="32"/>
      <c r="G111" s="32"/>
      <c r="H111" s="32"/>
      <c r="I111" s="3" t="s">
        <v>77</v>
      </c>
    </row>
    <row r="112" spans="2:9">
      <c r="B112" s="32" t="s">
        <v>78</v>
      </c>
      <c r="C112" s="32"/>
      <c r="D112" s="32"/>
      <c r="E112" s="32"/>
      <c r="F112" s="32"/>
      <c r="G112" s="32"/>
      <c r="H112" s="32"/>
      <c r="I112" s="3" t="s">
        <v>79</v>
      </c>
    </row>
  </sheetData>
  <mergeCells count="5">
    <mergeCell ref="B90:B91"/>
    <mergeCell ref="B92:B94"/>
    <mergeCell ref="B97:B99"/>
    <mergeCell ref="B100:B102"/>
    <mergeCell ref="B105:B107"/>
  </mergeCells>
  <phoneticPr fontId="1" type="noConversion"/>
  <hyperlinks>
    <hyperlink ref="I100" r:id="rId1" xr:uid="{00000000-0004-0000-0400-000000000000}"/>
    <hyperlink ref="I101" r:id="rId2" xr:uid="{00000000-0004-0000-0400-000001000000}"/>
    <hyperlink ref="I102" r:id="rId3" xr:uid="{00000000-0004-0000-0400-000002000000}"/>
    <hyperlink ref="I103" r:id="rId4" xr:uid="{00000000-0004-0000-0400-000003000000}"/>
    <hyperlink ref="R23" r:id="rId5" xr:uid="{00000000-0004-0000-0400-000004000000}"/>
    <hyperlink ref="A1" location="INDICE!A1" display="Torna all'indice" xr:uid="{00000000-0004-0000-0400-000005000000}"/>
  </hyperlinks>
  <pageMargins left="0.7" right="0.7" top="0.75" bottom="0.75" header="0.3" footer="0.3"/>
  <pageSetup paperSize="9" orientation="portrait"/>
  <drawing r:id="rId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36"/>
  <sheetViews>
    <sheetView workbookViewId="0"/>
  </sheetViews>
  <sheetFormatPr baseColWidth="10" defaultColWidth="10.5" defaultRowHeight="13"/>
  <cols>
    <col min="1" max="1" width="5.33203125" style="3" customWidth="1"/>
    <col min="2" max="2" width="10.5" style="3" customWidth="1"/>
    <col min="3" max="3" width="11.83203125" style="3" customWidth="1"/>
    <col min="4" max="4" width="52.5" style="3" customWidth="1"/>
    <col min="5" max="5" width="11" style="3" customWidth="1"/>
    <col min="6" max="6" width="11.83203125" style="3" customWidth="1"/>
    <col min="7" max="10" width="11" style="3" customWidth="1"/>
    <col min="11" max="11" width="12" style="3" customWidth="1"/>
    <col min="12" max="28" width="10.5" style="3" customWidth="1"/>
    <col min="29" max="29" width="12" style="3" customWidth="1"/>
    <col min="30" max="30" width="10.5" style="3" customWidth="1"/>
    <col min="31" max="16384" width="10.5" style="3"/>
  </cols>
  <sheetData>
    <row r="1" spans="1:15">
      <c r="A1" s="52" t="s">
        <v>986</v>
      </c>
    </row>
    <row r="2" spans="1:15">
      <c r="O2" s="215"/>
    </row>
    <row r="3" spans="1:15">
      <c r="B3" s="209" t="s">
        <v>780</v>
      </c>
    </row>
    <row r="5" spans="1:15">
      <c r="C5" s="3" t="s">
        <v>522</v>
      </c>
      <c r="D5" s="3" t="s">
        <v>523</v>
      </c>
      <c r="E5" s="216" t="s">
        <v>123</v>
      </c>
      <c r="F5" s="177" t="s">
        <v>124</v>
      </c>
      <c r="G5" s="177" t="s">
        <v>125</v>
      </c>
      <c r="H5" s="177" t="s">
        <v>126</v>
      </c>
      <c r="I5" s="177" t="s">
        <v>127</v>
      </c>
      <c r="J5" s="177" t="s">
        <v>128</v>
      </c>
      <c r="K5" s="177" t="s">
        <v>129</v>
      </c>
      <c r="L5" s="177" t="s">
        <v>130</v>
      </c>
      <c r="M5" s="177" t="s">
        <v>131</v>
      </c>
    </row>
    <row r="6" spans="1:15">
      <c r="C6" s="3" t="s">
        <v>132</v>
      </c>
      <c r="D6" s="3" t="s">
        <v>133</v>
      </c>
      <c r="E6" s="217">
        <v>10.4859409683592</v>
      </c>
      <c r="F6" s="217">
        <v>6.9341637879765603</v>
      </c>
      <c r="G6" s="217">
        <v>4.2345939912197297</v>
      </c>
      <c r="H6" s="217">
        <v>2.1403660131192401</v>
      </c>
      <c r="I6" s="217">
        <v>3.1171012617908098</v>
      </c>
      <c r="J6" s="217">
        <v>4.5469920886338899</v>
      </c>
      <c r="K6" s="217">
        <v>1.09412025004173</v>
      </c>
      <c r="L6" s="217">
        <v>3.03108681952583</v>
      </c>
      <c r="M6" s="217">
        <v>4.0061645712400704</v>
      </c>
    </row>
    <row r="7" spans="1:15">
      <c r="A7" s="177"/>
      <c r="C7" s="12" t="s">
        <v>134</v>
      </c>
      <c r="D7" s="3" t="s">
        <v>135</v>
      </c>
      <c r="E7" s="217">
        <v>2.9898548190207599</v>
      </c>
      <c r="F7" s="217">
        <v>4.5290484102843598</v>
      </c>
      <c r="G7" s="217">
        <v>3.0515801020381899</v>
      </c>
      <c r="H7" s="217">
        <v>2.68783965164421</v>
      </c>
      <c r="I7" s="217">
        <v>1.552023837096</v>
      </c>
      <c r="J7" s="217">
        <v>1.2248988019690501</v>
      </c>
      <c r="K7" s="217">
        <v>0.46151832269682203</v>
      </c>
      <c r="L7" s="217">
        <v>0.29987146641269202</v>
      </c>
      <c r="M7" s="217">
        <v>0.45350836378383103</v>
      </c>
    </row>
    <row r="8" spans="1:15">
      <c r="C8" s="3" t="s">
        <v>136</v>
      </c>
      <c r="D8" s="3" t="s">
        <v>137</v>
      </c>
      <c r="E8" s="217">
        <v>1.22530869983616</v>
      </c>
      <c r="F8" s="217">
        <v>2.06289391025711</v>
      </c>
      <c r="G8" s="217">
        <v>3.7962234772970702</v>
      </c>
      <c r="H8" s="217">
        <v>4.92261523103556</v>
      </c>
      <c r="I8" s="217">
        <v>5.4395770355362298</v>
      </c>
      <c r="J8" s="217">
        <v>5.4025600225067798</v>
      </c>
      <c r="K8" s="217">
        <v>1.1621942435163899</v>
      </c>
      <c r="L8" s="217">
        <v>3.6680540429689099</v>
      </c>
      <c r="M8" s="217">
        <v>3.1847070810755498</v>
      </c>
    </row>
    <row r="9" spans="1:15">
      <c r="C9" s="3" t="s">
        <v>138</v>
      </c>
      <c r="D9" s="3" t="s">
        <v>139</v>
      </c>
      <c r="E9" s="217">
        <v>7.2727696083626903</v>
      </c>
      <c r="F9" s="217">
        <v>5.1309121094046697</v>
      </c>
      <c r="G9" s="217">
        <v>5.5656631842594804</v>
      </c>
      <c r="H9" s="217">
        <v>7.5671298044262496</v>
      </c>
      <c r="I9" s="217">
        <v>8.4957211390279603</v>
      </c>
      <c r="J9" s="217">
        <v>11.654659535749699</v>
      </c>
      <c r="K9" s="217">
        <v>8.5409796573095704</v>
      </c>
      <c r="L9" s="217">
        <v>12.2546259240321</v>
      </c>
      <c r="M9" s="217">
        <v>17.077086373535099</v>
      </c>
    </row>
    <row r="10" spans="1:15">
      <c r="C10" s="3" t="s">
        <v>140</v>
      </c>
      <c r="D10" s="3" t="s">
        <v>141</v>
      </c>
      <c r="E10" s="217">
        <v>1.42135768617011</v>
      </c>
      <c r="F10" s="217">
        <v>1.7515277994191201</v>
      </c>
      <c r="G10" s="217">
        <v>1.9458109468264599</v>
      </c>
      <c r="H10" s="217">
        <v>2.1193990096333599</v>
      </c>
      <c r="I10" s="217">
        <v>2.2456343100782501</v>
      </c>
      <c r="J10" s="217">
        <v>2.78645386504411</v>
      </c>
      <c r="K10" s="217">
        <v>1.7762238395125201</v>
      </c>
      <c r="L10" s="217">
        <v>2.4805116449174598</v>
      </c>
      <c r="M10" s="217">
        <v>3.5674741157359802</v>
      </c>
    </row>
    <row r="11" spans="1:15">
      <c r="C11" s="3" t="s">
        <v>142</v>
      </c>
      <c r="D11" s="3" t="s">
        <v>143</v>
      </c>
      <c r="E11" s="218">
        <v>2.0603267320005898</v>
      </c>
      <c r="F11" s="217">
        <v>1.24614055727579</v>
      </c>
      <c r="G11" s="217">
        <v>0.62091723138525401</v>
      </c>
      <c r="H11" s="217">
        <v>1.4681670858028499</v>
      </c>
      <c r="I11" s="217">
        <v>1.20000073074533</v>
      </c>
      <c r="J11" s="217">
        <v>1.70850617965317</v>
      </c>
      <c r="K11" s="217">
        <v>2.0536181549283801</v>
      </c>
      <c r="L11" s="217">
        <v>1.09065316831864</v>
      </c>
      <c r="M11" s="217">
        <v>0.97871617312584602</v>
      </c>
    </row>
    <row r="12" spans="1:15">
      <c r="C12" s="3" t="s">
        <v>144</v>
      </c>
      <c r="D12" s="3" t="s">
        <v>145</v>
      </c>
      <c r="E12" s="217">
        <v>11.900890510401901</v>
      </c>
      <c r="F12" s="217">
        <v>10.1659221995248</v>
      </c>
      <c r="G12" s="217">
        <v>6.5851598849689301</v>
      </c>
      <c r="H12" s="217">
        <v>4.8008715787841698</v>
      </c>
      <c r="I12" s="217">
        <v>2.9239103820690202</v>
      </c>
      <c r="J12" s="217">
        <v>2.1481130922323</v>
      </c>
      <c r="K12" s="217">
        <v>0.76780448487036301</v>
      </c>
      <c r="L12" s="217">
        <v>2.0294806993246</v>
      </c>
      <c r="M12" s="217">
        <v>1.8345355596305499</v>
      </c>
    </row>
    <row r="13" spans="1:15">
      <c r="C13" s="3" t="s">
        <v>146</v>
      </c>
      <c r="D13" s="3" t="s">
        <v>147</v>
      </c>
      <c r="E13" s="217">
        <v>2.2704883648302001</v>
      </c>
      <c r="F13" s="217">
        <v>1.87778640526378</v>
      </c>
      <c r="G13" s="217">
        <v>5.9909704391074499</v>
      </c>
      <c r="H13" s="217">
        <v>5.0125983470553699</v>
      </c>
      <c r="I13" s="217">
        <v>2.7539990218873802</v>
      </c>
      <c r="J13" s="217">
        <v>3.2695249417245802</v>
      </c>
      <c r="K13" s="217">
        <v>4.9354409432892004</v>
      </c>
      <c r="L13" s="217">
        <v>1.95368395370079</v>
      </c>
      <c r="M13" s="217">
        <v>2.4152969082146298</v>
      </c>
    </row>
    <row r="14" spans="1:15">
      <c r="B14" s="217"/>
      <c r="C14" s="3" t="s">
        <v>148</v>
      </c>
      <c r="D14" s="3" t="s">
        <v>525</v>
      </c>
      <c r="E14" s="217">
        <v>29.229962707267401</v>
      </c>
      <c r="F14" s="217">
        <v>27.091366190772199</v>
      </c>
      <c r="G14" s="217">
        <v>28.213725440652201</v>
      </c>
      <c r="H14" s="217">
        <v>26.0175515264539</v>
      </c>
      <c r="I14" s="217">
        <v>27.1922599102863</v>
      </c>
      <c r="J14" s="217">
        <v>15.413604104896301</v>
      </c>
      <c r="K14" s="217">
        <v>16.115014834840501</v>
      </c>
      <c r="L14" s="217">
        <v>13.529641721006699</v>
      </c>
      <c r="M14" s="217">
        <v>3.9808835602147501</v>
      </c>
    </row>
    <row r="15" spans="1:15">
      <c r="C15" s="3" t="s">
        <v>149</v>
      </c>
      <c r="D15" s="3" t="s">
        <v>524</v>
      </c>
      <c r="E15" s="219">
        <v>3.06974787824204</v>
      </c>
      <c r="F15" s="219">
        <v>5.0767219316285903</v>
      </c>
      <c r="G15" s="219">
        <v>3.50215115855225</v>
      </c>
      <c r="H15" s="219">
        <v>2.6642291760431802</v>
      </c>
      <c r="I15" s="219">
        <v>2.61543586105623</v>
      </c>
      <c r="J15" s="219">
        <v>2.3326909834037899</v>
      </c>
      <c r="K15" s="219">
        <v>2.2014664814237701</v>
      </c>
      <c r="L15" s="219">
        <v>0.88502591317984503</v>
      </c>
      <c r="M15" s="219">
        <v>0.40856080895658198</v>
      </c>
    </row>
    <row r="16" spans="1:15">
      <c r="C16" s="3" t="s">
        <v>150</v>
      </c>
      <c r="D16" s="3" t="s">
        <v>151</v>
      </c>
      <c r="E16" s="218">
        <v>3.2062541990275801</v>
      </c>
      <c r="F16" s="217">
        <v>3.38026630449628</v>
      </c>
      <c r="G16" s="217">
        <v>2.5386908672095001</v>
      </c>
      <c r="H16" s="217">
        <v>3.3699814916545301</v>
      </c>
      <c r="I16" s="217">
        <v>2.8883664608164001</v>
      </c>
      <c r="J16" s="217">
        <v>2.7559556081596002</v>
      </c>
      <c r="K16" s="217">
        <v>4.4040873117485804</v>
      </c>
      <c r="L16" s="217">
        <v>3.07995087217523</v>
      </c>
      <c r="M16" s="217">
        <v>2.3017212650356198</v>
      </c>
    </row>
    <row r="17" spans="3:15">
      <c r="C17" s="3" t="s">
        <v>152</v>
      </c>
      <c r="D17" s="3" t="s">
        <v>122</v>
      </c>
      <c r="E17" s="219">
        <v>4.6558904324600796</v>
      </c>
      <c r="F17" s="219">
        <v>2.54501597826272</v>
      </c>
      <c r="G17" s="219">
        <v>2.28407945147088</v>
      </c>
      <c r="H17" s="219">
        <v>2.6835592110122102</v>
      </c>
      <c r="I17" s="219">
        <v>2.3140845726560602</v>
      </c>
      <c r="J17" s="219">
        <v>1.53874797664088</v>
      </c>
      <c r="K17" s="219">
        <v>1.7371549331210201</v>
      </c>
      <c r="L17" s="219">
        <v>0.68229836380568698</v>
      </c>
      <c r="M17" s="217">
        <v>1.1739429641232799</v>
      </c>
    </row>
    <row r="18" spans="3:15">
      <c r="C18" s="12" t="s">
        <v>153</v>
      </c>
      <c r="D18" s="3" t="s">
        <v>154</v>
      </c>
      <c r="E18" s="217">
        <v>0.38353836695589699</v>
      </c>
      <c r="F18" s="217">
        <v>3.28118159532508</v>
      </c>
      <c r="G18" s="217">
        <v>3.31041574194809</v>
      </c>
      <c r="H18" s="217">
        <v>2.1318694110783398</v>
      </c>
      <c r="I18" s="217">
        <v>1.49510593078284</v>
      </c>
      <c r="J18" s="217">
        <v>1.5646944695382501</v>
      </c>
      <c r="K18" s="217">
        <v>0.67698209004163201</v>
      </c>
      <c r="L18" s="217">
        <v>0.68594009596865102</v>
      </c>
      <c r="M18" s="217">
        <v>0.43638566036111698</v>
      </c>
    </row>
    <row r="19" spans="3:15">
      <c r="C19" s="3" t="s">
        <v>155</v>
      </c>
      <c r="D19" s="3" t="s">
        <v>156</v>
      </c>
      <c r="E19" s="217">
        <v>5.3129578132446804</v>
      </c>
      <c r="F19" s="217">
        <v>6.4540612397483397</v>
      </c>
      <c r="G19" s="217">
        <v>6.5560590339223701</v>
      </c>
      <c r="H19" s="217">
        <v>6.8048854044425999</v>
      </c>
      <c r="I19" s="217">
        <v>5.9739030766817196</v>
      </c>
      <c r="J19" s="217">
        <v>6.1837347108381904</v>
      </c>
      <c r="K19" s="217">
        <v>2.76851788164113</v>
      </c>
      <c r="L19" s="217">
        <v>7.5669076798717398</v>
      </c>
      <c r="M19" s="217">
        <v>8.5782932646369208</v>
      </c>
    </row>
    <row r="20" spans="3:15">
      <c r="C20" s="3" t="s">
        <v>157</v>
      </c>
      <c r="D20" s="3" t="s">
        <v>158</v>
      </c>
      <c r="E20" s="217">
        <v>3.07709264191057</v>
      </c>
      <c r="F20" s="217">
        <v>1.9015384227496599</v>
      </c>
      <c r="G20" s="217">
        <v>2.2928234218541301</v>
      </c>
      <c r="H20" s="217">
        <v>2.2822106661692798</v>
      </c>
      <c r="I20" s="217">
        <v>1.2155581481047799</v>
      </c>
      <c r="J20" s="217">
        <v>0.81436748131793202</v>
      </c>
      <c r="K20" s="217">
        <v>1.01277717882693</v>
      </c>
      <c r="L20" s="217">
        <v>0.79087956462004905</v>
      </c>
      <c r="M20" s="217">
        <v>1.0342300172571099</v>
      </c>
    </row>
    <row r="21" spans="3:15">
      <c r="C21" s="3" t="s">
        <v>159</v>
      </c>
      <c r="D21" s="3" t="s">
        <v>160</v>
      </c>
      <c r="E21" s="217">
        <v>3.0489592991411798</v>
      </c>
      <c r="F21" s="217">
        <v>2.5428553064849302</v>
      </c>
      <c r="G21" s="217">
        <v>1.9779914368976099</v>
      </c>
      <c r="H21" s="217">
        <v>1.8724307409838801</v>
      </c>
      <c r="I21" s="217">
        <v>2.4856301536188998</v>
      </c>
      <c r="J21" s="217">
        <v>3.06794700708787</v>
      </c>
      <c r="K21" s="217">
        <v>4.8072730418114196</v>
      </c>
      <c r="L21" s="217">
        <v>3.0133762121185299</v>
      </c>
      <c r="M21" s="217">
        <v>3.4365443047357198</v>
      </c>
    </row>
    <row r="22" spans="3:15">
      <c r="C22" s="3" t="s">
        <v>161</v>
      </c>
      <c r="D22" s="3" t="s">
        <v>162</v>
      </c>
      <c r="E22" s="217">
        <v>0.19368472605599901</v>
      </c>
      <c r="F22" s="217">
        <v>0.22419363868362299</v>
      </c>
      <c r="G22" s="217">
        <v>0.59243827621838496</v>
      </c>
      <c r="H22" s="217">
        <v>0.90122134822700395</v>
      </c>
      <c r="I22" s="217">
        <v>1.68908777190827</v>
      </c>
      <c r="J22" s="217">
        <v>2.3025329398528398</v>
      </c>
      <c r="K22" s="217">
        <v>5.4007557071746897</v>
      </c>
      <c r="L22" s="217">
        <v>3.3465437387691299</v>
      </c>
      <c r="M22" s="217">
        <v>3.6591878584532802</v>
      </c>
    </row>
    <row r="23" spans="3:15">
      <c r="C23" s="12">
        <v>6541</v>
      </c>
      <c r="D23" s="3" t="s">
        <v>120</v>
      </c>
      <c r="E23" s="217">
        <v>0.772609603898189</v>
      </c>
      <c r="F23" s="217">
        <v>1.46433210033084</v>
      </c>
      <c r="G23" s="217">
        <v>1.2906354649148299</v>
      </c>
      <c r="H23" s="217">
        <v>2.5283345694266002</v>
      </c>
      <c r="I23" s="217">
        <v>4.2062840748141799</v>
      </c>
      <c r="J23" s="217">
        <v>3.7545366759165302</v>
      </c>
      <c r="K23" s="217">
        <v>5.3797079323185999</v>
      </c>
      <c r="L23" s="217">
        <v>2.0229296239009402</v>
      </c>
      <c r="M23" s="217">
        <v>0.48525686572909699</v>
      </c>
    </row>
    <row r="24" spans="3:15">
      <c r="C24" s="3" t="s">
        <v>163</v>
      </c>
      <c r="D24" s="3" t="s">
        <v>121</v>
      </c>
      <c r="E24" s="219">
        <v>7.5755013631760501E-2</v>
      </c>
      <c r="F24" s="219">
        <v>0.154441697943447</v>
      </c>
      <c r="G24" s="219">
        <v>0.16445222409666899</v>
      </c>
      <c r="H24" s="219">
        <v>1.8281454454459301</v>
      </c>
      <c r="I24" s="219">
        <v>4.3910098593237299</v>
      </c>
      <c r="J24" s="219">
        <v>6.3950117589934798</v>
      </c>
      <c r="K24" s="219">
        <v>11.416143377752499</v>
      </c>
      <c r="L24" s="219">
        <v>10.535929042115701</v>
      </c>
      <c r="M24" s="219">
        <v>6.2314086158607296</v>
      </c>
    </row>
    <row r="25" spans="3:15">
      <c r="C25" s="3" t="s">
        <v>164</v>
      </c>
      <c r="D25" s="3" t="s">
        <v>165</v>
      </c>
      <c r="E25" s="217">
        <v>0.60205117271988695</v>
      </c>
      <c r="F25" s="217">
        <v>0.44871618734930901</v>
      </c>
      <c r="G25" s="217">
        <v>0.249828230445449</v>
      </c>
      <c r="H25" s="217">
        <v>0.42002201106882497</v>
      </c>
      <c r="I25" s="217">
        <v>0.61296283384894101</v>
      </c>
      <c r="J25" s="217">
        <v>0.97354543730061804</v>
      </c>
      <c r="K25" s="217">
        <v>3.1080831814534799</v>
      </c>
      <c r="L25" s="217">
        <v>4.5024938399273102</v>
      </c>
      <c r="M25" s="217">
        <v>4.1362983938040898</v>
      </c>
    </row>
    <row r="26" spans="3:15">
      <c r="C26" s="3" t="s">
        <v>166</v>
      </c>
      <c r="D26" s="3" t="s">
        <v>167</v>
      </c>
      <c r="E26" s="217">
        <v>2.0395910400759401</v>
      </c>
      <c r="F26" s="217">
        <v>3.4081281182335799</v>
      </c>
      <c r="G26" s="217">
        <v>2.1501801473489199</v>
      </c>
      <c r="H26" s="217">
        <v>2.5410678187642901</v>
      </c>
      <c r="I26" s="217">
        <v>3.7190317200211398</v>
      </c>
      <c r="J26" s="217">
        <v>4.3394754031590503</v>
      </c>
      <c r="K26" s="217">
        <v>5.3557696311886103</v>
      </c>
      <c r="L26" s="217">
        <v>5.7945206709880797</v>
      </c>
      <c r="M26" s="217">
        <v>4.6189328690818803</v>
      </c>
    </row>
    <row r="27" spans="3:15">
      <c r="C27" s="12" t="s">
        <v>168</v>
      </c>
      <c r="D27" s="3" t="s">
        <v>169</v>
      </c>
      <c r="E27" s="217">
        <v>1.40774715951156</v>
      </c>
      <c r="F27" s="217">
        <v>1.90823948495164</v>
      </c>
      <c r="G27" s="217">
        <v>2.3191897956085801</v>
      </c>
      <c r="H27" s="217">
        <v>1.8767095119397901</v>
      </c>
      <c r="I27" s="217">
        <v>1.75519058179243</v>
      </c>
      <c r="J27" s="217">
        <v>1.6704928821307601</v>
      </c>
      <c r="K27" s="217">
        <v>1.3644300050892999</v>
      </c>
      <c r="L27" s="217">
        <v>2.1104250641223801</v>
      </c>
      <c r="M27" s="217">
        <v>2.93480054476903</v>
      </c>
    </row>
    <row r="28" spans="3:15">
      <c r="C28" s="3" t="s">
        <v>170</v>
      </c>
      <c r="D28" s="3" t="s">
        <v>119</v>
      </c>
      <c r="E28" s="218">
        <v>4.6938898761798797E-2</v>
      </c>
      <c r="F28" s="217">
        <v>0.115510798480913</v>
      </c>
      <c r="G28" s="217">
        <v>0.19643725407104001</v>
      </c>
      <c r="H28" s="217">
        <v>1.1756458724483601</v>
      </c>
      <c r="I28" s="217">
        <v>1.70489884077315</v>
      </c>
      <c r="J28" s="217">
        <v>3.0483026739187098</v>
      </c>
      <c r="K28" s="217">
        <v>3.22352161229492</v>
      </c>
      <c r="L28" s="217">
        <v>5.2744204360143101</v>
      </c>
      <c r="M28" s="217">
        <v>9.4911722284023803</v>
      </c>
    </row>
    <row r="29" spans="3:15">
      <c r="C29" s="3" t="s">
        <v>171</v>
      </c>
      <c r="D29" s="3" t="s">
        <v>172</v>
      </c>
      <c r="E29" s="218">
        <v>2.8286383638293802</v>
      </c>
      <c r="F29" s="218">
        <v>4.9316392845094201</v>
      </c>
      <c r="G29" s="218">
        <v>5.5659190443558604</v>
      </c>
      <c r="H29" s="218">
        <v>6.3281493595930796</v>
      </c>
      <c r="I29" s="218">
        <v>6.8582563909280996</v>
      </c>
      <c r="J29" s="218">
        <v>8.8976123669749896</v>
      </c>
      <c r="K29" s="218">
        <v>9.2720883333329702</v>
      </c>
      <c r="L29" s="218">
        <v>8.6344163528425</v>
      </c>
      <c r="M29" s="218">
        <v>11.787379932060199</v>
      </c>
      <c r="O29" s="19" t="s">
        <v>521</v>
      </c>
    </row>
    <row r="30" spans="3:15">
      <c r="C30" s="3" t="s">
        <v>173</v>
      </c>
      <c r="D30" s="3" t="s">
        <v>174</v>
      </c>
      <c r="E30" s="218">
        <v>0.421643294284401</v>
      </c>
      <c r="F30" s="218">
        <v>1.37339654064328</v>
      </c>
      <c r="G30" s="218">
        <v>5.0040637533307502</v>
      </c>
      <c r="H30" s="218">
        <v>3.8549997137472101</v>
      </c>
      <c r="I30" s="218">
        <v>1.15496609435586</v>
      </c>
      <c r="J30" s="218">
        <v>2.20503899235662</v>
      </c>
      <c r="K30" s="218">
        <v>0.96432656977492803</v>
      </c>
      <c r="L30" s="218">
        <v>0.73633308937220998</v>
      </c>
      <c r="M30" s="218">
        <v>1.7875117001766501</v>
      </c>
    </row>
    <row r="31" spans="3:15">
      <c r="C31" s="10" t="s">
        <v>741</v>
      </c>
      <c r="D31" s="10"/>
      <c r="E31" s="220"/>
      <c r="F31" s="220"/>
      <c r="G31" s="220"/>
      <c r="H31" s="220"/>
      <c r="I31" s="220"/>
      <c r="J31" s="220"/>
      <c r="K31" s="220"/>
      <c r="L31" s="220"/>
      <c r="M31" s="220"/>
    </row>
    <row r="32" spans="3:15">
      <c r="C32" s="221" t="s">
        <v>175</v>
      </c>
      <c r="D32" s="221" t="s">
        <v>176</v>
      </c>
      <c r="E32" s="222">
        <v>1.6939305783519101</v>
      </c>
      <c r="F32" s="223">
        <v>2.4948682898024099</v>
      </c>
      <c r="G32" s="223">
        <v>1.23145843695204</v>
      </c>
      <c r="H32" s="223">
        <v>1.73230513788865</v>
      </c>
      <c r="I32" s="223">
        <v>2.4982289477558401</v>
      </c>
      <c r="J32" s="223">
        <v>2.65835777495704</v>
      </c>
      <c r="K32" s="223">
        <v>2.7456479791955801</v>
      </c>
      <c r="L32" s="223">
        <v>3.7080195252866601</v>
      </c>
      <c r="M32" s="223">
        <v>2.8408508580328902</v>
      </c>
    </row>
    <row r="33" spans="3:13">
      <c r="C33" s="221" t="s">
        <v>177</v>
      </c>
      <c r="D33" s="221" t="s">
        <v>178</v>
      </c>
      <c r="E33" s="223">
        <v>0.19150362803370499</v>
      </c>
      <c r="F33" s="223">
        <v>0.11564287092341501</v>
      </c>
      <c r="G33" s="223">
        <v>0.113057367927397</v>
      </c>
      <c r="H33" s="223">
        <v>0.22359704923114199</v>
      </c>
      <c r="I33" s="223">
        <v>0.48598694220674399</v>
      </c>
      <c r="J33" s="223">
        <v>0.82889840368750201</v>
      </c>
      <c r="K33" s="223">
        <v>1.8373050704413401</v>
      </c>
      <c r="L33" s="223">
        <v>1.5716949597664001</v>
      </c>
      <c r="M33" s="223">
        <v>1.3345665072000501</v>
      </c>
    </row>
    <row r="34" spans="3:13">
      <c r="C34" s="221" t="s">
        <v>179</v>
      </c>
      <c r="D34" s="221" t="s">
        <v>180</v>
      </c>
      <c r="E34" s="222">
        <v>0.15415683369031999</v>
      </c>
      <c r="F34" s="222">
        <v>0.79761695750775297</v>
      </c>
      <c r="G34" s="222">
        <v>0.80566434246947904</v>
      </c>
      <c r="H34" s="222">
        <v>0.58516563164450197</v>
      </c>
      <c r="I34" s="222">
        <v>0.734815830058557</v>
      </c>
      <c r="J34" s="222">
        <v>0.85221922451451204</v>
      </c>
      <c r="K34" s="222">
        <v>0.77281658155169497</v>
      </c>
      <c r="L34" s="222">
        <v>0.51480618593501803</v>
      </c>
      <c r="M34" s="222">
        <v>0.443515503848944</v>
      </c>
    </row>
    <row r="35" spans="3:13">
      <c r="C35" s="224" t="s">
        <v>181</v>
      </c>
      <c r="D35" s="224" t="s">
        <v>182</v>
      </c>
      <c r="E35" s="225">
        <v>6.9316639618208402</v>
      </c>
      <c r="F35" s="225">
        <v>4.5906103991181801</v>
      </c>
      <c r="G35" s="225">
        <v>4.7441927581894996</v>
      </c>
      <c r="H35" s="225">
        <v>6.08322858422388</v>
      </c>
      <c r="I35" s="225">
        <v>5.7830088821415302</v>
      </c>
      <c r="J35" s="225">
        <v>7.3824887885744896</v>
      </c>
      <c r="K35" s="225">
        <v>5.7951950816407498</v>
      </c>
      <c r="L35" s="225">
        <v>7.7085181262092402</v>
      </c>
      <c r="M35" s="225">
        <v>11.736680457386299</v>
      </c>
    </row>
    <row r="36" spans="3:13">
      <c r="C36" s="224" t="s">
        <v>183</v>
      </c>
      <c r="D36" s="224" t="s">
        <v>184</v>
      </c>
      <c r="E36" s="225">
        <v>0.341105646541848</v>
      </c>
      <c r="F36" s="225">
        <v>0.54030171028648799</v>
      </c>
      <c r="G36" s="225">
        <v>0.821470426069973</v>
      </c>
      <c r="H36" s="225">
        <v>1.48390122020237</v>
      </c>
      <c r="I36" s="225">
        <v>2.7127122568864301</v>
      </c>
      <c r="J36" s="225">
        <v>4.2721707471752302</v>
      </c>
      <c r="K36" s="225">
        <v>2.7457845756688202</v>
      </c>
      <c r="L36" s="225">
        <v>4.5461077978228097</v>
      </c>
      <c r="M36" s="225">
        <v>5.3404059161488702</v>
      </c>
    </row>
  </sheetData>
  <sortState xmlns:xlrd2="http://schemas.microsoft.com/office/spreadsheetml/2017/richdata2" ref="A83:M107">
    <sortCondition ref="A83"/>
  </sortState>
  <phoneticPr fontId="1" type="noConversion"/>
  <hyperlinks>
    <hyperlink ref="O29" r:id="rId1" xr:uid="{00000000-0004-0000-0500-000000000000}"/>
    <hyperlink ref="A1" location="INDICE!A1" display="Torna all'indice" xr:uid="{00000000-0004-0000-0500-000001000000}"/>
  </hyperlinks>
  <pageMargins left="0.7" right="0.7" top="0.75" bottom="0.75" header="0.3" footer="0.3"/>
  <pageSetup paperSize="9" orientation="portrait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86"/>
  <sheetViews>
    <sheetView workbookViewId="0"/>
  </sheetViews>
  <sheetFormatPr baseColWidth="10" defaultColWidth="10.5" defaultRowHeight="13"/>
  <cols>
    <col min="1" max="1" width="5.33203125" style="3" customWidth="1"/>
    <col min="2" max="2" width="10.5" style="3" customWidth="1"/>
    <col min="3" max="14" width="5.33203125" style="3" customWidth="1"/>
    <col min="15" max="15" width="10.5" style="3" customWidth="1"/>
    <col min="16" max="16384" width="10.5" style="3"/>
  </cols>
  <sheetData>
    <row r="1" spans="1:27">
      <c r="A1" s="52" t="s">
        <v>986</v>
      </c>
    </row>
    <row r="3" spans="1:27">
      <c r="B3" s="209" t="s">
        <v>781</v>
      </c>
    </row>
    <row r="4" spans="1:27">
      <c r="C4" s="370" t="s">
        <v>826</v>
      </c>
      <c r="D4" s="370"/>
      <c r="E4" s="370"/>
      <c r="F4" s="370"/>
      <c r="G4" s="370"/>
      <c r="H4" s="370"/>
      <c r="I4" s="370"/>
      <c r="J4" s="370"/>
      <c r="K4" s="370"/>
      <c r="L4" s="370"/>
      <c r="M4" s="370"/>
      <c r="N4" s="370"/>
      <c r="P4" s="370" t="s">
        <v>827</v>
      </c>
      <c r="Q4" s="370"/>
      <c r="R4" s="370"/>
    </row>
    <row r="5" spans="1:27" ht="52">
      <c r="B5" s="3" t="s">
        <v>90</v>
      </c>
      <c r="C5" s="341" t="s">
        <v>91</v>
      </c>
      <c r="D5" s="341" t="s">
        <v>92</v>
      </c>
      <c r="E5" s="341" t="s">
        <v>6</v>
      </c>
      <c r="F5" s="341" t="s">
        <v>8</v>
      </c>
      <c r="G5" s="341" t="s">
        <v>93</v>
      </c>
      <c r="H5" s="341" t="s">
        <v>94</v>
      </c>
      <c r="I5" s="341" t="s">
        <v>95</v>
      </c>
      <c r="J5" s="341" t="s">
        <v>96</v>
      </c>
      <c r="K5" s="341" t="s">
        <v>97</v>
      </c>
      <c r="L5" s="341" t="s">
        <v>98</v>
      </c>
      <c r="M5" s="341" t="s">
        <v>99</v>
      </c>
      <c r="N5" s="341" t="s">
        <v>100</v>
      </c>
      <c r="O5" s="53"/>
      <c r="P5" s="53" t="s">
        <v>576</v>
      </c>
      <c r="Q5" s="126" t="s">
        <v>577</v>
      </c>
      <c r="R5" s="126" t="s">
        <v>578</v>
      </c>
      <c r="T5" s="371" t="s">
        <v>1003</v>
      </c>
      <c r="U5" s="371"/>
      <c r="V5" s="371"/>
      <c r="W5" s="371"/>
      <c r="X5" s="371"/>
      <c r="Y5" s="371"/>
      <c r="Z5" s="371"/>
      <c r="AA5" s="371"/>
    </row>
    <row r="6" spans="1:27">
      <c r="B6" s="3">
        <v>1862</v>
      </c>
      <c r="C6" s="3">
        <v>9.8000000000000007</v>
      </c>
      <c r="D6" s="3">
        <v>0.6</v>
      </c>
      <c r="E6" s="3">
        <v>32.6</v>
      </c>
      <c r="F6" s="3">
        <v>0.9</v>
      </c>
      <c r="G6" s="3">
        <v>16.5</v>
      </c>
      <c r="H6" s="3">
        <v>1.7</v>
      </c>
      <c r="I6" s="3">
        <v>2.6</v>
      </c>
      <c r="J6" s="3">
        <v>23.6</v>
      </c>
      <c r="K6" s="3">
        <v>2.2999999999999998</v>
      </c>
      <c r="L6" s="3">
        <v>3</v>
      </c>
      <c r="M6" s="3">
        <v>0</v>
      </c>
      <c r="N6" s="3">
        <v>6.5</v>
      </c>
      <c r="O6" s="53"/>
      <c r="P6" s="132">
        <v>100</v>
      </c>
      <c r="Q6" s="132">
        <v>100</v>
      </c>
      <c r="R6" s="132">
        <v>100</v>
      </c>
      <c r="T6" s="371"/>
      <c r="U6" s="371"/>
      <c r="V6" s="371"/>
      <c r="W6" s="371"/>
      <c r="X6" s="371"/>
      <c r="Y6" s="371"/>
      <c r="Z6" s="371"/>
      <c r="AA6" s="371"/>
    </row>
    <row r="7" spans="1:27">
      <c r="A7" s="177"/>
      <c r="B7" s="3">
        <v>1863</v>
      </c>
      <c r="C7" s="3">
        <v>11</v>
      </c>
      <c r="D7" s="3">
        <v>0.4</v>
      </c>
      <c r="E7" s="3">
        <v>37.1</v>
      </c>
      <c r="F7" s="3">
        <v>0.6</v>
      </c>
      <c r="G7" s="3">
        <v>13.8</v>
      </c>
      <c r="H7" s="3">
        <v>1</v>
      </c>
      <c r="I7" s="3">
        <v>1.8</v>
      </c>
      <c r="J7" s="3">
        <v>17.8</v>
      </c>
      <c r="K7" s="3">
        <v>4.5</v>
      </c>
      <c r="L7" s="3">
        <v>1.6</v>
      </c>
      <c r="M7" s="3">
        <v>0</v>
      </c>
      <c r="N7" s="3">
        <v>10.5</v>
      </c>
      <c r="O7" s="53"/>
      <c r="P7" s="132">
        <v>108.881578947368</v>
      </c>
      <c r="Q7" s="132">
        <v>113.2345163384</v>
      </c>
      <c r="R7" s="132">
        <v>114.925016835234</v>
      </c>
    </row>
    <row r="8" spans="1:27">
      <c r="B8" s="3">
        <v>1864</v>
      </c>
      <c r="C8" s="3">
        <v>13.1</v>
      </c>
      <c r="D8" s="3">
        <v>0.2</v>
      </c>
      <c r="E8" s="3">
        <v>34.9</v>
      </c>
      <c r="F8" s="3">
        <v>0.4</v>
      </c>
      <c r="G8" s="3">
        <v>16.2</v>
      </c>
      <c r="H8" s="3">
        <v>2</v>
      </c>
      <c r="I8" s="3">
        <v>2</v>
      </c>
      <c r="J8" s="3">
        <v>15.8</v>
      </c>
      <c r="K8" s="3">
        <v>3.3</v>
      </c>
      <c r="L8" s="3">
        <v>2.9</v>
      </c>
      <c r="M8" s="3">
        <v>0</v>
      </c>
      <c r="N8" s="3">
        <v>9</v>
      </c>
      <c r="O8" s="53"/>
      <c r="P8" s="132">
        <v>97.039473684210506</v>
      </c>
      <c r="Q8" s="132">
        <v>103.00463461106899</v>
      </c>
      <c r="R8" s="132">
        <v>104.737333281152</v>
      </c>
    </row>
    <row r="9" spans="1:27">
      <c r="B9" s="3">
        <v>1865</v>
      </c>
      <c r="C9" s="3">
        <v>13.4</v>
      </c>
      <c r="D9" s="3">
        <v>0.2</v>
      </c>
      <c r="E9" s="3">
        <v>33.700000000000003</v>
      </c>
      <c r="F9" s="3">
        <v>0.9</v>
      </c>
      <c r="G9" s="3">
        <v>15.4</v>
      </c>
      <c r="H9" s="3">
        <v>2.2000000000000002</v>
      </c>
      <c r="I9" s="3">
        <v>2.4</v>
      </c>
      <c r="J9" s="3">
        <v>13.4</v>
      </c>
      <c r="K9" s="3">
        <v>6.6</v>
      </c>
      <c r="L9" s="3">
        <v>0.6</v>
      </c>
      <c r="M9" s="3">
        <v>0</v>
      </c>
      <c r="N9" s="3">
        <v>11.3</v>
      </c>
      <c r="O9" s="53"/>
      <c r="P9" s="132">
        <v>92.105263157894697</v>
      </c>
      <c r="Q9" s="132">
        <v>99.916484294775003</v>
      </c>
      <c r="R9" s="132">
        <v>101.98098568527701</v>
      </c>
    </row>
    <row r="10" spans="1:27">
      <c r="B10" s="3">
        <v>1866</v>
      </c>
      <c r="C10" s="3">
        <v>9.9</v>
      </c>
      <c r="D10" s="3">
        <v>0.5</v>
      </c>
      <c r="E10" s="3">
        <v>35.1</v>
      </c>
      <c r="F10" s="3">
        <v>1</v>
      </c>
      <c r="G10" s="3">
        <v>15.2</v>
      </c>
      <c r="H10" s="3">
        <v>2</v>
      </c>
      <c r="I10" s="3">
        <v>2.4</v>
      </c>
      <c r="J10" s="3">
        <v>15.9</v>
      </c>
      <c r="K10" s="3">
        <v>2.6</v>
      </c>
      <c r="L10" s="3">
        <v>3.9</v>
      </c>
      <c r="M10" s="3">
        <v>0</v>
      </c>
      <c r="N10" s="3">
        <v>11.5</v>
      </c>
      <c r="O10" s="53"/>
      <c r="P10" s="132">
        <v>102.631578947368</v>
      </c>
      <c r="Q10" s="132">
        <v>112.41973375918</v>
      </c>
      <c r="R10" s="132">
        <v>105.84147669966799</v>
      </c>
    </row>
    <row r="11" spans="1:27">
      <c r="B11" s="3">
        <v>1867</v>
      </c>
      <c r="C11" s="3">
        <v>17.399999999999999</v>
      </c>
      <c r="D11" s="3">
        <v>0.2</v>
      </c>
      <c r="E11" s="3">
        <v>38.9</v>
      </c>
      <c r="F11" s="3">
        <v>0.5</v>
      </c>
      <c r="G11" s="3">
        <v>10.1</v>
      </c>
      <c r="H11" s="3">
        <v>1.5</v>
      </c>
      <c r="I11" s="3">
        <v>1.1000000000000001</v>
      </c>
      <c r="J11" s="3">
        <v>14.6</v>
      </c>
      <c r="K11" s="3">
        <v>2.7</v>
      </c>
      <c r="L11" s="3">
        <v>2.8</v>
      </c>
      <c r="M11" s="3">
        <v>0</v>
      </c>
      <c r="N11" s="3">
        <v>10</v>
      </c>
      <c r="O11" s="53"/>
      <c r="P11" s="132">
        <v>113.48684210526299</v>
      </c>
      <c r="Q11" s="132">
        <v>125.98890102783</v>
      </c>
      <c r="R11" s="132">
        <v>121.320616703732</v>
      </c>
    </row>
    <row r="12" spans="1:27">
      <c r="B12" s="3">
        <v>1868</v>
      </c>
      <c r="C12" s="3">
        <v>16.7</v>
      </c>
      <c r="D12" s="3">
        <v>0.3</v>
      </c>
      <c r="E12" s="3">
        <v>36.200000000000003</v>
      </c>
      <c r="F12" s="3">
        <v>0.4</v>
      </c>
      <c r="G12" s="3">
        <v>8.4</v>
      </c>
      <c r="H12" s="3">
        <v>0.6</v>
      </c>
      <c r="I12" s="3">
        <v>1.1000000000000001</v>
      </c>
      <c r="J12" s="3">
        <v>15.6</v>
      </c>
      <c r="K12" s="3">
        <v>3.1</v>
      </c>
      <c r="L12" s="3">
        <v>3.6</v>
      </c>
      <c r="M12" s="3">
        <v>0</v>
      </c>
      <c r="N12" s="3">
        <v>14.1</v>
      </c>
      <c r="O12" s="53"/>
      <c r="P12" s="132">
        <v>121.710526315789</v>
      </c>
      <c r="Q12" s="132">
        <v>135.020248130368</v>
      </c>
      <c r="R12" s="132">
        <v>126.276458466452</v>
      </c>
    </row>
    <row r="13" spans="1:27">
      <c r="B13" s="3">
        <v>1869</v>
      </c>
      <c r="C13" s="3">
        <v>13.6</v>
      </c>
      <c r="D13" s="3">
        <v>0.7</v>
      </c>
      <c r="E13" s="3">
        <v>33.5</v>
      </c>
      <c r="F13" s="3">
        <v>0.4</v>
      </c>
      <c r="G13" s="3">
        <v>13.6</v>
      </c>
      <c r="H13" s="3">
        <v>1.5</v>
      </c>
      <c r="I13" s="3">
        <v>4.8</v>
      </c>
      <c r="J13" s="3">
        <v>15.4</v>
      </c>
      <c r="K13" s="3">
        <v>3.2</v>
      </c>
      <c r="L13" s="3">
        <v>3.5</v>
      </c>
      <c r="M13" s="3">
        <v>0</v>
      </c>
      <c r="N13" s="3">
        <v>9.8000000000000007</v>
      </c>
      <c r="O13" s="53"/>
      <c r="P13" s="132">
        <v>120.06578947368401</v>
      </c>
      <c r="Q13" s="132">
        <v>136.27898682854899</v>
      </c>
      <c r="R13" s="132">
        <v>134.21784968936501</v>
      </c>
    </row>
    <row r="14" spans="1:27">
      <c r="B14" s="3">
        <v>1870</v>
      </c>
      <c r="C14" s="3">
        <v>17.3</v>
      </c>
      <c r="D14" s="3">
        <v>0.9</v>
      </c>
      <c r="E14" s="3">
        <v>26.6</v>
      </c>
      <c r="F14" s="3">
        <v>0.5</v>
      </c>
      <c r="G14" s="3">
        <v>15.1</v>
      </c>
      <c r="H14" s="3">
        <v>1.1000000000000001</v>
      </c>
      <c r="I14" s="3">
        <v>3.2</v>
      </c>
      <c r="J14" s="3">
        <v>17.899999999999999</v>
      </c>
      <c r="K14" s="3">
        <v>3.9</v>
      </c>
      <c r="L14" s="3">
        <v>4.5999999999999996</v>
      </c>
      <c r="M14" s="3">
        <v>0</v>
      </c>
      <c r="N14" s="3">
        <v>8.9</v>
      </c>
      <c r="O14" s="53"/>
      <c r="P14" s="132">
        <v>113.48684210526299</v>
      </c>
      <c r="Q14" s="132">
        <v>129.76484372202299</v>
      </c>
      <c r="R14" s="132">
        <v>129.51406003911401</v>
      </c>
    </row>
    <row r="15" spans="1:27">
      <c r="B15" s="3">
        <v>1871</v>
      </c>
      <c r="C15" s="3">
        <v>18.2</v>
      </c>
      <c r="D15" s="3">
        <v>0.6</v>
      </c>
      <c r="E15" s="3">
        <v>36.299999999999997</v>
      </c>
      <c r="F15" s="3">
        <v>0.8</v>
      </c>
      <c r="G15" s="3">
        <v>13.4</v>
      </c>
      <c r="H15" s="3">
        <v>1.5</v>
      </c>
      <c r="I15" s="3">
        <v>2.7</v>
      </c>
      <c r="J15" s="3">
        <v>14.6</v>
      </c>
      <c r="K15" s="3">
        <v>3.5</v>
      </c>
      <c r="L15" s="3">
        <v>3.3</v>
      </c>
      <c r="M15" s="3">
        <v>0</v>
      </c>
      <c r="N15" s="3">
        <v>5.2</v>
      </c>
      <c r="O15" s="53"/>
      <c r="P15" s="132">
        <v>163.81578947368399</v>
      </c>
      <c r="Q15" s="132">
        <v>182.15291582753699</v>
      </c>
      <c r="R15" s="132">
        <v>179.94824585559499</v>
      </c>
    </row>
    <row r="16" spans="1:27">
      <c r="B16" s="3">
        <v>1872</v>
      </c>
      <c r="C16" s="3">
        <v>19</v>
      </c>
      <c r="D16" s="3">
        <v>0.2</v>
      </c>
      <c r="E16" s="3">
        <v>38</v>
      </c>
      <c r="F16" s="3">
        <v>0.7</v>
      </c>
      <c r="G16" s="3">
        <v>11.6</v>
      </c>
      <c r="H16" s="3">
        <v>0.9</v>
      </c>
      <c r="I16" s="3">
        <v>2.2999999999999998</v>
      </c>
      <c r="J16" s="3">
        <v>15.2</v>
      </c>
      <c r="K16" s="3">
        <v>3.6</v>
      </c>
      <c r="L16" s="3">
        <v>2.7</v>
      </c>
      <c r="M16" s="3">
        <v>0</v>
      </c>
      <c r="N16" s="3">
        <v>5.9</v>
      </c>
      <c r="O16" s="53"/>
      <c r="P16" s="132">
        <v>175</v>
      </c>
      <c r="Q16" s="132">
        <v>162.48422600446099</v>
      </c>
      <c r="R16" s="132">
        <v>179.11248482173301</v>
      </c>
    </row>
    <row r="17" spans="2:20">
      <c r="B17" s="3">
        <v>1873</v>
      </c>
      <c r="C17" s="3">
        <v>19.399999999999999</v>
      </c>
      <c r="D17" s="3">
        <v>0.4</v>
      </c>
      <c r="E17" s="3">
        <v>39.1</v>
      </c>
      <c r="F17" s="3">
        <v>1.2</v>
      </c>
      <c r="G17" s="3">
        <v>9.8000000000000007</v>
      </c>
      <c r="H17" s="3">
        <v>1.3</v>
      </c>
      <c r="I17" s="3">
        <v>1.5</v>
      </c>
      <c r="J17" s="3">
        <v>14.2</v>
      </c>
      <c r="K17" s="3">
        <v>3.8</v>
      </c>
      <c r="L17" s="3">
        <v>2.4</v>
      </c>
      <c r="M17" s="3">
        <v>0</v>
      </c>
      <c r="N17" s="3">
        <v>6.9</v>
      </c>
      <c r="O17" s="53"/>
      <c r="P17" s="132">
        <v>166.447368421053</v>
      </c>
      <c r="Q17" s="132">
        <v>157.75474873674</v>
      </c>
      <c r="R17" s="132">
        <v>156.47378654666599</v>
      </c>
    </row>
    <row r="18" spans="2:20">
      <c r="B18" s="3">
        <v>1874</v>
      </c>
      <c r="C18" s="3">
        <v>20.8</v>
      </c>
      <c r="D18" s="3">
        <v>0.7</v>
      </c>
      <c r="E18" s="3">
        <v>37.299999999999997</v>
      </c>
      <c r="F18" s="3">
        <v>1.9</v>
      </c>
      <c r="G18" s="3">
        <v>12.9</v>
      </c>
      <c r="H18" s="3">
        <v>1.1000000000000001</v>
      </c>
      <c r="I18" s="3">
        <v>2</v>
      </c>
      <c r="J18" s="3">
        <v>11</v>
      </c>
      <c r="K18" s="3">
        <v>3.9</v>
      </c>
      <c r="L18" s="3">
        <v>2.7</v>
      </c>
      <c r="M18" s="3">
        <v>0</v>
      </c>
      <c r="N18" s="3">
        <v>5.6</v>
      </c>
      <c r="O18" s="53"/>
      <c r="P18" s="132">
        <v>142.105263157895</v>
      </c>
      <c r="Q18" s="132">
        <v>149.36574803130699</v>
      </c>
      <c r="R18" s="132">
        <v>140.43909069273599</v>
      </c>
    </row>
    <row r="19" spans="2:20">
      <c r="B19" s="3">
        <v>1875</v>
      </c>
      <c r="C19" s="3">
        <v>18.899999999999999</v>
      </c>
      <c r="D19" s="3">
        <v>0.5</v>
      </c>
      <c r="E19" s="3">
        <v>37.5</v>
      </c>
      <c r="F19" s="3">
        <v>2.2999999999999998</v>
      </c>
      <c r="G19" s="3">
        <v>13.7</v>
      </c>
      <c r="H19" s="3">
        <v>1.1000000000000001</v>
      </c>
      <c r="I19" s="3">
        <v>2.4</v>
      </c>
      <c r="J19" s="3">
        <v>10.6</v>
      </c>
      <c r="K19" s="3">
        <v>3.3</v>
      </c>
      <c r="L19" s="3">
        <v>2.7</v>
      </c>
      <c r="M19" s="3">
        <v>0</v>
      </c>
      <c r="N19" s="3">
        <v>6.9</v>
      </c>
      <c r="O19" s="53"/>
      <c r="P19" s="132">
        <v>149.67105263157899</v>
      </c>
      <c r="Q19" s="132">
        <v>171.716930239606</v>
      </c>
      <c r="R19" s="132">
        <v>172.13070478506799</v>
      </c>
    </row>
    <row r="20" spans="2:20">
      <c r="B20" s="3">
        <v>1876</v>
      </c>
      <c r="C20" s="3">
        <v>15.5</v>
      </c>
      <c r="D20" s="3">
        <v>0.9</v>
      </c>
      <c r="E20" s="3">
        <v>44.6</v>
      </c>
      <c r="F20" s="3">
        <v>2</v>
      </c>
      <c r="G20" s="3">
        <v>11</v>
      </c>
      <c r="H20" s="3">
        <v>1.1000000000000001</v>
      </c>
      <c r="I20" s="3">
        <v>2.8</v>
      </c>
      <c r="J20" s="3">
        <v>12.4</v>
      </c>
      <c r="K20" s="3">
        <v>3.2</v>
      </c>
      <c r="L20" s="3">
        <v>1.7</v>
      </c>
      <c r="M20" s="3">
        <v>0</v>
      </c>
      <c r="N20" s="3">
        <v>4.8</v>
      </c>
      <c r="O20" s="53"/>
      <c r="P20" s="132">
        <v>177.960526315789</v>
      </c>
      <c r="Q20" s="132">
        <v>174.813674080466</v>
      </c>
      <c r="R20" s="132">
        <v>202.75493567760699</v>
      </c>
    </row>
    <row r="21" spans="2:20">
      <c r="B21" s="3">
        <v>1877</v>
      </c>
      <c r="C21" s="3">
        <v>15.7</v>
      </c>
      <c r="D21" s="3">
        <v>0.9</v>
      </c>
      <c r="E21" s="3">
        <v>41.8</v>
      </c>
      <c r="F21" s="3">
        <v>1.8</v>
      </c>
      <c r="G21" s="3">
        <v>13.3</v>
      </c>
      <c r="H21" s="3">
        <v>1</v>
      </c>
      <c r="I21" s="3">
        <v>2.1</v>
      </c>
      <c r="J21" s="3">
        <v>8.6</v>
      </c>
      <c r="K21" s="3">
        <v>4.5</v>
      </c>
      <c r="L21" s="3">
        <v>2.9</v>
      </c>
      <c r="M21" s="3">
        <v>0</v>
      </c>
      <c r="N21" s="3">
        <v>7.4</v>
      </c>
      <c r="O21" s="53"/>
      <c r="P21" s="132">
        <v>134.86842105263199</v>
      </c>
      <c r="Q21" s="132">
        <v>152.07877625331801</v>
      </c>
      <c r="R21" s="132">
        <v>141.31479236198001</v>
      </c>
    </row>
    <row r="22" spans="2:20">
      <c r="B22" s="3">
        <v>1878</v>
      </c>
      <c r="C22" s="3">
        <v>16.100000000000001</v>
      </c>
      <c r="D22" s="3">
        <v>0.6</v>
      </c>
      <c r="E22" s="3">
        <v>43.1</v>
      </c>
      <c r="F22" s="3">
        <v>1.9</v>
      </c>
      <c r="G22" s="3">
        <v>9</v>
      </c>
      <c r="H22" s="3">
        <v>0.8</v>
      </c>
      <c r="I22" s="3">
        <v>1.6</v>
      </c>
      <c r="J22" s="3">
        <v>9.1</v>
      </c>
      <c r="K22" s="3">
        <v>2</v>
      </c>
      <c r="L22" s="3">
        <v>3.2</v>
      </c>
      <c r="M22" s="3">
        <v>0</v>
      </c>
      <c r="N22" s="3">
        <v>12.6</v>
      </c>
      <c r="O22" s="53"/>
      <c r="P22" s="132">
        <v>157.23684210526301</v>
      </c>
      <c r="Q22" s="132">
        <v>182.25914216778699</v>
      </c>
      <c r="R22" s="132">
        <v>160.239438760203</v>
      </c>
    </row>
    <row r="23" spans="2:20">
      <c r="B23" s="3">
        <v>1879</v>
      </c>
      <c r="C23" s="3">
        <v>17.5</v>
      </c>
      <c r="D23" s="3">
        <v>0.5</v>
      </c>
      <c r="E23" s="3">
        <v>37.6</v>
      </c>
      <c r="F23" s="3">
        <v>2.1</v>
      </c>
      <c r="G23" s="3">
        <v>8</v>
      </c>
      <c r="H23" s="3">
        <v>0.5</v>
      </c>
      <c r="I23" s="3">
        <v>2.1</v>
      </c>
      <c r="J23" s="3">
        <v>9</v>
      </c>
      <c r="K23" s="3">
        <v>0</v>
      </c>
      <c r="L23" s="3">
        <v>5.2</v>
      </c>
      <c r="M23" s="3">
        <v>0</v>
      </c>
      <c r="N23" s="3">
        <v>17.399999999999999</v>
      </c>
      <c r="O23" s="53"/>
      <c r="P23" s="132">
        <v>172.039473684211</v>
      </c>
      <c r="Q23" s="132">
        <v>183.44742556340199</v>
      </c>
      <c r="R23" s="132">
        <v>176.764194959425</v>
      </c>
    </row>
    <row r="24" spans="2:20">
      <c r="B24" s="3">
        <v>1880</v>
      </c>
      <c r="C24" s="3">
        <v>13.5</v>
      </c>
      <c r="D24" s="3">
        <v>0.3</v>
      </c>
      <c r="E24" s="3">
        <v>38.700000000000003</v>
      </c>
      <c r="F24" s="3">
        <v>6.4</v>
      </c>
      <c r="G24" s="3">
        <v>6.8</v>
      </c>
      <c r="H24" s="3">
        <v>0.6</v>
      </c>
      <c r="I24" s="3">
        <v>1.5</v>
      </c>
      <c r="J24" s="3">
        <v>8.1999999999999993</v>
      </c>
      <c r="K24" s="3">
        <v>0</v>
      </c>
      <c r="L24" s="3">
        <v>0.9</v>
      </c>
      <c r="M24" s="3">
        <v>0</v>
      </c>
      <c r="N24" s="3">
        <v>23.1</v>
      </c>
      <c r="O24" s="53"/>
      <c r="P24" s="132">
        <v>175.657894736842</v>
      </c>
      <c r="Q24" s="132">
        <v>196.09365902535799</v>
      </c>
      <c r="R24" s="132">
        <v>175.03393171227401</v>
      </c>
    </row>
    <row r="25" spans="2:20">
      <c r="B25" s="3">
        <v>1881</v>
      </c>
      <c r="C25" s="3">
        <v>11.8</v>
      </c>
      <c r="D25" s="3">
        <v>0.5</v>
      </c>
      <c r="E25" s="3">
        <v>41</v>
      </c>
      <c r="F25" s="3">
        <v>5.3</v>
      </c>
      <c r="G25" s="3">
        <v>6.5</v>
      </c>
      <c r="H25" s="3">
        <v>0.6</v>
      </c>
      <c r="I25" s="3">
        <v>2.2000000000000002</v>
      </c>
      <c r="J25" s="3">
        <v>10.7</v>
      </c>
      <c r="K25" s="3">
        <v>0</v>
      </c>
      <c r="L25" s="3">
        <v>3.8</v>
      </c>
      <c r="M25" s="3">
        <v>0</v>
      </c>
      <c r="N25" s="3">
        <v>17.600000000000001</v>
      </c>
      <c r="O25" s="53"/>
      <c r="P25" s="132">
        <v>182.56578947368399</v>
      </c>
      <c r="Q25" s="132">
        <v>220.25632859418499</v>
      </c>
      <c r="R25" s="132">
        <v>193.415514343002</v>
      </c>
      <c r="T25" s="3" t="s">
        <v>526</v>
      </c>
    </row>
    <row r="26" spans="2:20">
      <c r="B26" s="3">
        <v>1882</v>
      </c>
      <c r="C26" s="3">
        <v>11.5</v>
      </c>
      <c r="D26" s="3">
        <v>1.2</v>
      </c>
      <c r="E26" s="3">
        <v>35.799999999999997</v>
      </c>
      <c r="F26" s="3">
        <v>5.7</v>
      </c>
      <c r="G26" s="3">
        <v>7.2</v>
      </c>
      <c r="H26" s="3">
        <v>0.6</v>
      </c>
      <c r="I26" s="3">
        <v>1.8</v>
      </c>
      <c r="J26" s="3">
        <v>10.1</v>
      </c>
      <c r="K26" s="3">
        <v>0.1</v>
      </c>
      <c r="L26" s="3">
        <v>4.8</v>
      </c>
      <c r="M26" s="3">
        <v>0</v>
      </c>
      <c r="N26" s="3">
        <v>21.1</v>
      </c>
      <c r="O26" s="53"/>
      <c r="P26" s="132">
        <v>179.27631578947401</v>
      </c>
      <c r="Q26" s="132">
        <v>222.39838030341801</v>
      </c>
      <c r="R26" s="132">
        <v>189.210889088236</v>
      </c>
      <c r="T26" s="19" t="s">
        <v>527</v>
      </c>
    </row>
    <row r="27" spans="2:20">
      <c r="B27" s="3">
        <v>1883</v>
      </c>
      <c r="C27" s="3">
        <v>10.7</v>
      </c>
      <c r="D27" s="3">
        <v>1.4</v>
      </c>
      <c r="E27" s="3">
        <v>39.4</v>
      </c>
      <c r="F27" s="3">
        <v>6.9</v>
      </c>
      <c r="G27" s="3">
        <v>7.3</v>
      </c>
      <c r="H27" s="3">
        <v>0.6</v>
      </c>
      <c r="I27" s="3">
        <v>1.8</v>
      </c>
      <c r="J27" s="3">
        <v>9.6</v>
      </c>
      <c r="K27" s="3">
        <v>0.2</v>
      </c>
      <c r="L27" s="3">
        <v>4.7</v>
      </c>
      <c r="M27" s="3">
        <v>0</v>
      </c>
      <c r="N27" s="3">
        <v>17.600000000000001</v>
      </c>
      <c r="O27" s="53"/>
      <c r="P27" s="132">
        <v>177.63157894736801</v>
      </c>
      <c r="Q27" s="132">
        <v>238.74440629279499</v>
      </c>
      <c r="R27" s="132">
        <v>206.64013668785299</v>
      </c>
    </row>
    <row r="28" spans="2:20">
      <c r="B28" s="3">
        <v>1884</v>
      </c>
      <c r="C28" s="3">
        <v>9.4</v>
      </c>
      <c r="D28" s="3">
        <v>1.7</v>
      </c>
      <c r="E28" s="3">
        <v>36</v>
      </c>
      <c r="F28" s="3">
        <v>9.5</v>
      </c>
      <c r="G28" s="3">
        <v>7.7</v>
      </c>
      <c r="H28" s="3">
        <v>0.7</v>
      </c>
      <c r="I28" s="3">
        <v>2</v>
      </c>
      <c r="J28" s="3">
        <v>10.3</v>
      </c>
      <c r="K28" s="3">
        <v>0.8</v>
      </c>
      <c r="L28" s="3">
        <v>4.7</v>
      </c>
      <c r="M28" s="3">
        <v>0</v>
      </c>
      <c r="N28" s="3">
        <v>17.3</v>
      </c>
      <c r="O28" s="53"/>
      <c r="P28" s="132">
        <v>158.552631578947</v>
      </c>
      <c r="Q28" s="132">
        <v>226.59421946827999</v>
      </c>
      <c r="R28" s="132">
        <v>190.83399465450901</v>
      </c>
    </row>
    <row r="29" spans="2:20">
      <c r="B29" s="3">
        <v>1885</v>
      </c>
      <c r="C29" s="3">
        <v>9.3000000000000007</v>
      </c>
      <c r="D29" s="3">
        <v>2</v>
      </c>
      <c r="E29" s="3">
        <v>36.200000000000003</v>
      </c>
      <c r="F29" s="3">
        <v>10.3</v>
      </c>
      <c r="G29" s="3">
        <v>6.7</v>
      </c>
      <c r="H29" s="3">
        <v>0.7</v>
      </c>
      <c r="I29" s="3">
        <v>1.8</v>
      </c>
      <c r="J29" s="3">
        <v>10.8</v>
      </c>
      <c r="K29" s="3">
        <v>1.5</v>
      </c>
      <c r="L29" s="3">
        <v>4.4000000000000004</v>
      </c>
      <c r="M29" s="3">
        <v>0</v>
      </c>
      <c r="N29" s="3">
        <v>16.3</v>
      </c>
      <c r="O29" s="53"/>
      <c r="P29" s="132">
        <v>156.25</v>
      </c>
      <c r="Q29" s="132">
        <v>209.67644992240901</v>
      </c>
      <c r="R29" s="132">
        <v>162.23135668683</v>
      </c>
    </row>
    <row r="30" spans="2:20">
      <c r="B30" s="3">
        <v>1886</v>
      </c>
      <c r="C30" s="3">
        <v>8.9</v>
      </c>
      <c r="D30" s="3">
        <v>1</v>
      </c>
      <c r="E30" s="3">
        <v>39.799999999999997</v>
      </c>
      <c r="F30" s="3">
        <v>9.6999999999999993</v>
      </c>
      <c r="G30" s="3">
        <v>6.4</v>
      </c>
      <c r="H30" s="3">
        <v>0.8</v>
      </c>
      <c r="I30" s="3">
        <v>1.6</v>
      </c>
      <c r="J30" s="3">
        <v>8</v>
      </c>
      <c r="K30" s="3">
        <v>1.7</v>
      </c>
      <c r="L30" s="3">
        <v>4.7</v>
      </c>
      <c r="M30" s="3">
        <v>0</v>
      </c>
      <c r="N30" s="3">
        <v>17.3</v>
      </c>
      <c r="O30" s="53"/>
      <c r="P30" s="132">
        <v>153.947368421053</v>
      </c>
      <c r="Q30" s="132">
        <v>227.32705885694301</v>
      </c>
      <c r="R30" s="132">
        <v>171.12396052694999</v>
      </c>
    </row>
    <row r="31" spans="2:20">
      <c r="B31" s="3">
        <v>1887</v>
      </c>
      <c r="C31" s="3">
        <v>8.4</v>
      </c>
      <c r="D31" s="3">
        <v>1.7</v>
      </c>
      <c r="E31" s="3">
        <v>36.9</v>
      </c>
      <c r="F31" s="3">
        <v>10.5</v>
      </c>
      <c r="G31" s="3">
        <v>7.2</v>
      </c>
      <c r="H31" s="3">
        <v>0.7</v>
      </c>
      <c r="I31" s="3">
        <v>1.3</v>
      </c>
      <c r="J31" s="3">
        <v>8</v>
      </c>
      <c r="K31" s="3">
        <v>2.2999999999999998</v>
      </c>
      <c r="L31" s="3">
        <v>3.3</v>
      </c>
      <c r="M31" s="3">
        <v>0</v>
      </c>
      <c r="N31" s="3">
        <v>19.600000000000001</v>
      </c>
      <c r="O31" s="53"/>
      <c r="P31" s="132">
        <v>152.302631578947</v>
      </c>
      <c r="Q31" s="132">
        <v>233.998708316929</v>
      </c>
      <c r="R31" s="132">
        <v>178.18194560783701</v>
      </c>
    </row>
    <row r="32" spans="2:20">
      <c r="B32" s="3">
        <v>1888</v>
      </c>
      <c r="C32" s="3">
        <v>8.4</v>
      </c>
      <c r="D32" s="3">
        <v>3.1</v>
      </c>
      <c r="E32" s="3">
        <v>17.600000000000001</v>
      </c>
      <c r="F32" s="3">
        <v>11.2</v>
      </c>
      <c r="G32" s="3">
        <v>11.8</v>
      </c>
      <c r="H32" s="3">
        <v>1.2</v>
      </c>
      <c r="I32" s="3">
        <v>1.2</v>
      </c>
      <c r="J32" s="3">
        <v>18.7</v>
      </c>
      <c r="K32" s="3">
        <v>2.9</v>
      </c>
      <c r="L32" s="3">
        <v>6.1</v>
      </c>
      <c r="M32" s="3">
        <v>0</v>
      </c>
      <c r="N32" s="3">
        <v>17.8</v>
      </c>
      <c r="O32" s="53"/>
      <c r="P32" s="132">
        <v>129.93421052631601</v>
      </c>
      <c r="Q32" s="132">
        <v>221.463705770491</v>
      </c>
      <c r="R32" s="132">
        <v>160.09292245262401</v>
      </c>
    </row>
    <row r="33" spans="2:20">
      <c r="B33" s="3">
        <v>1889</v>
      </c>
      <c r="C33" s="3">
        <v>9.1999999999999993</v>
      </c>
      <c r="D33" s="3">
        <v>2.9</v>
      </c>
      <c r="E33" s="3">
        <v>16.8</v>
      </c>
      <c r="F33" s="3">
        <v>9.3000000000000007</v>
      </c>
      <c r="G33" s="3">
        <v>11.5</v>
      </c>
      <c r="H33" s="3">
        <v>1</v>
      </c>
      <c r="I33" s="3">
        <v>1</v>
      </c>
      <c r="J33" s="3">
        <v>23.4</v>
      </c>
      <c r="K33" s="3">
        <v>4.8</v>
      </c>
      <c r="L33" s="3">
        <v>7.7</v>
      </c>
      <c r="M33" s="3">
        <v>0</v>
      </c>
      <c r="N33" s="3">
        <v>12.5</v>
      </c>
      <c r="O33" s="53"/>
      <c r="P33" s="132">
        <v>128.289473684211</v>
      </c>
      <c r="Q33" s="132">
        <v>221.387348844174</v>
      </c>
      <c r="R33" s="132">
        <v>159.81249615335801</v>
      </c>
    </row>
    <row r="34" spans="2:20">
      <c r="B34" s="3">
        <v>1890</v>
      </c>
      <c r="C34" s="3">
        <v>9.3000000000000007</v>
      </c>
      <c r="D34" s="3">
        <v>3.5</v>
      </c>
      <c r="E34" s="3">
        <v>17.899999999999999</v>
      </c>
      <c r="F34" s="3">
        <v>13</v>
      </c>
      <c r="G34" s="3">
        <v>12.6</v>
      </c>
      <c r="H34" s="3">
        <v>0.8</v>
      </c>
      <c r="I34" s="3">
        <v>1.2</v>
      </c>
      <c r="J34" s="3">
        <v>18.3</v>
      </c>
      <c r="K34" s="3">
        <v>3.3</v>
      </c>
      <c r="L34" s="3">
        <v>8.9</v>
      </c>
      <c r="M34" s="3">
        <v>0</v>
      </c>
      <c r="N34" s="3">
        <v>11.2</v>
      </c>
      <c r="O34" s="53"/>
      <c r="P34" s="132">
        <v>121.710526315789</v>
      </c>
      <c r="Q34" s="132">
        <v>204.67950753588499</v>
      </c>
      <c r="R34" s="132">
        <v>144.89230005263099</v>
      </c>
    </row>
    <row r="35" spans="2:20">
      <c r="B35" s="3">
        <v>1891</v>
      </c>
      <c r="C35" s="3">
        <v>11.1</v>
      </c>
      <c r="D35" s="3">
        <v>2.4</v>
      </c>
      <c r="E35" s="3">
        <v>16.5</v>
      </c>
      <c r="F35" s="3">
        <v>14.1</v>
      </c>
      <c r="G35" s="3">
        <v>13.5</v>
      </c>
      <c r="H35" s="3">
        <v>0.9</v>
      </c>
      <c r="I35" s="3">
        <v>1.4</v>
      </c>
      <c r="J35" s="3">
        <v>16.899999999999999</v>
      </c>
      <c r="K35" s="3">
        <v>2.8</v>
      </c>
      <c r="L35" s="3">
        <v>8.5</v>
      </c>
      <c r="M35" s="3">
        <v>0</v>
      </c>
      <c r="N35" s="3">
        <v>12</v>
      </c>
      <c r="O35" s="53"/>
      <c r="P35" s="132">
        <v>118.421052631579</v>
      </c>
      <c r="Q35" s="132">
        <v>214.11823541405201</v>
      </c>
      <c r="R35" s="132">
        <v>144.4058176732</v>
      </c>
    </row>
    <row r="36" spans="2:20">
      <c r="B36" s="3">
        <v>1892</v>
      </c>
      <c r="C36" s="3">
        <v>11.1</v>
      </c>
      <c r="D36" s="3">
        <v>2.5</v>
      </c>
      <c r="E36" s="3">
        <v>15.1</v>
      </c>
      <c r="F36" s="3">
        <v>13.9</v>
      </c>
      <c r="G36" s="3">
        <v>11.3</v>
      </c>
      <c r="H36" s="3">
        <v>0.7</v>
      </c>
      <c r="I36" s="3">
        <v>1</v>
      </c>
      <c r="J36" s="3">
        <v>10.1</v>
      </c>
      <c r="K36" s="3">
        <v>2.9</v>
      </c>
      <c r="L36" s="3">
        <v>10.7</v>
      </c>
      <c r="M36" s="3">
        <v>0</v>
      </c>
      <c r="N36" s="3">
        <v>20.7</v>
      </c>
      <c r="O36" s="53"/>
      <c r="P36" s="132">
        <v>127.960526315789</v>
      </c>
      <c r="Q36" s="132">
        <v>235.98707955529599</v>
      </c>
      <c r="R36" s="132">
        <v>169.06540129971</v>
      </c>
    </row>
    <row r="37" spans="2:20">
      <c r="B37" s="3">
        <v>1893</v>
      </c>
      <c r="C37" s="3">
        <v>12.3</v>
      </c>
      <c r="D37" s="3">
        <v>2.2000000000000002</v>
      </c>
      <c r="E37" s="3">
        <v>15.1</v>
      </c>
      <c r="F37" s="3">
        <v>14.8</v>
      </c>
      <c r="G37" s="3">
        <v>11</v>
      </c>
      <c r="H37" s="3">
        <v>1.1000000000000001</v>
      </c>
      <c r="I37" s="3">
        <v>0.9</v>
      </c>
      <c r="J37" s="3">
        <v>19.3</v>
      </c>
      <c r="K37" s="3">
        <v>3.9</v>
      </c>
      <c r="L37" s="3">
        <v>8.5</v>
      </c>
      <c r="M37" s="3">
        <v>0</v>
      </c>
      <c r="N37" s="3">
        <v>10.9</v>
      </c>
      <c r="O37" s="53"/>
      <c r="P37" s="132">
        <v>133.552631578947</v>
      </c>
      <c r="Q37" s="132">
        <v>240.97234387960501</v>
      </c>
      <c r="R37" s="132">
        <v>175.59387183667201</v>
      </c>
    </row>
    <row r="38" spans="2:20">
      <c r="B38" s="3">
        <v>1894</v>
      </c>
      <c r="C38" s="3">
        <v>12.2</v>
      </c>
      <c r="D38" s="3">
        <v>2.1</v>
      </c>
      <c r="E38" s="3">
        <v>13.9</v>
      </c>
      <c r="F38" s="3">
        <v>13.7</v>
      </c>
      <c r="G38" s="3">
        <v>12.1</v>
      </c>
      <c r="H38" s="3">
        <v>1.1000000000000001</v>
      </c>
      <c r="I38" s="3">
        <v>1.3</v>
      </c>
      <c r="J38" s="3">
        <v>19.899999999999999</v>
      </c>
      <c r="K38" s="3">
        <v>2.9</v>
      </c>
      <c r="L38" s="3">
        <v>9</v>
      </c>
      <c r="M38" s="3">
        <v>0</v>
      </c>
      <c r="N38" s="3">
        <v>11.7</v>
      </c>
      <c r="O38" s="53"/>
      <c r="P38" s="132">
        <v>136.18421052631601</v>
      </c>
      <c r="Q38" s="132">
        <v>273.80481800086801</v>
      </c>
      <c r="R38" s="132">
        <v>193.403793064084</v>
      </c>
    </row>
    <row r="39" spans="2:20">
      <c r="B39" s="3">
        <v>1895</v>
      </c>
      <c r="C39" s="3">
        <v>10.9</v>
      </c>
      <c r="D39" s="3">
        <v>1.7</v>
      </c>
      <c r="E39" s="3">
        <v>13</v>
      </c>
      <c r="F39" s="3">
        <v>16.2</v>
      </c>
      <c r="G39" s="3">
        <v>10.9</v>
      </c>
      <c r="H39" s="3">
        <v>1</v>
      </c>
      <c r="I39" s="3">
        <v>1.2</v>
      </c>
      <c r="J39" s="3">
        <v>17.899999999999999</v>
      </c>
      <c r="K39" s="3">
        <v>3.4</v>
      </c>
      <c r="L39" s="3">
        <v>9.8000000000000007</v>
      </c>
      <c r="M39" s="3">
        <v>0.2</v>
      </c>
      <c r="N39" s="3">
        <v>13.6</v>
      </c>
      <c r="O39" s="53"/>
      <c r="P39" s="132">
        <v>135.855263157895</v>
      </c>
      <c r="Q39" s="132">
        <v>269.245398072608</v>
      </c>
      <c r="R39" s="132">
        <v>186.93489461109499</v>
      </c>
    </row>
    <row r="40" spans="2:20">
      <c r="B40" s="3">
        <v>1896</v>
      </c>
      <c r="C40" s="3">
        <v>11.4</v>
      </c>
      <c r="D40" s="3">
        <v>1.8</v>
      </c>
      <c r="E40" s="3">
        <v>14.7</v>
      </c>
      <c r="F40" s="3">
        <v>15</v>
      </c>
      <c r="G40" s="3">
        <v>10.7</v>
      </c>
      <c r="H40" s="3">
        <v>1.1000000000000001</v>
      </c>
      <c r="I40" s="3">
        <v>1.2</v>
      </c>
      <c r="J40" s="3">
        <v>16.2</v>
      </c>
      <c r="K40" s="3">
        <v>4.8</v>
      </c>
      <c r="L40" s="3">
        <v>8.3000000000000007</v>
      </c>
      <c r="M40" s="3">
        <v>0.5</v>
      </c>
      <c r="N40" s="3">
        <v>14.4</v>
      </c>
      <c r="O40" s="53"/>
      <c r="P40" s="132">
        <v>137.82894736842101</v>
      </c>
      <c r="Q40" s="132">
        <v>284.616819620184</v>
      </c>
      <c r="R40" s="132">
        <v>189.70263802501299</v>
      </c>
    </row>
    <row r="41" spans="2:20">
      <c r="B41" s="3">
        <v>1897</v>
      </c>
      <c r="C41" s="3">
        <v>12.4</v>
      </c>
      <c r="D41" s="3">
        <v>2.1</v>
      </c>
      <c r="E41" s="3">
        <v>9.5</v>
      </c>
      <c r="F41" s="3">
        <v>16.100000000000001</v>
      </c>
      <c r="G41" s="3">
        <v>10.7</v>
      </c>
      <c r="H41" s="3">
        <v>1.1000000000000001</v>
      </c>
      <c r="I41" s="3">
        <v>1.4</v>
      </c>
      <c r="J41" s="3">
        <v>16.8</v>
      </c>
      <c r="K41" s="3">
        <v>3.6</v>
      </c>
      <c r="L41" s="3">
        <v>8.4</v>
      </c>
      <c r="M41" s="3">
        <v>0.4</v>
      </c>
      <c r="N41" s="3">
        <v>17.399999999999999</v>
      </c>
      <c r="O41" s="53"/>
      <c r="P41" s="132">
        <v>144.73684210526301</v>
      </c>
      <c r="Q41" s="132">
        <v>305.57366199578701</v>
      </c>
      <c r="R41" s="132">
        <v>197.53003871120401</v>
      </c>
    </row>
    <row r="42" spans="2:20">
      <c r="B42" s="3">
        <v>1898</v>
      </c>
      <c r="C42" s="3">
        <v>12.1</v>
      </c>
      <c r="D42" s="3">
        <v>1.9</v>
      </c>
      <c r="E42" s="3">
        <v>12.4</v>
      </c>
      <c r="F42" s="3">
        <v>15.8</v>
      </c>
      <c r="G42" s="3">
        <v>9.9</v>
      </c>
      <c r="H42" s="3">
        <v>1</v>
      </c>
      <c r="I42" s="3">
        <v>0.8</v>
      </c>
      <c r="J42" s="3">
        <v>15.3</v>
      </c>
      <c r="K42" s="3">
        <v>6.4</v>
      </c>
      <c r="L42" s="3">
        <v>8.9</v>
      </c>
      <c r="M42" s="3">
        <v>0.3</v>
      </c>
      <c r="N42" s="3">
        <v>15</v>
      </c>
      <c r="O42" s="53"/>
      <c r="P42" s="132">
        <v>160.855263157895</v>
      </c>
      <c r="Q42" s="132">
        <v>336.90543635382198</v>
      </c>
      <c r="R42" s="132">
        <v>214.02520190112801</v>
      </c>
    </row>
    <row r="43" spans="2:20">
      <c r="B43" s="3">
        <v>1899</v>
      </c>
      <c r="C43" s="3">
        <v>11.1</v>
      </c>
      <c r="D43" s="3">
        <v>1.8</v>
      </c>
      <c r="E43" s="3">
        <v>14</v>
      </c>
      <c r="F43" s="3">
        <v>16.399999999999999</v>
      </c>
      <c r="G43" s="3">
        <v>10.199999999999999</v>
      </c>
      <c r="H43" s="3">
        <v>1.2</v>
      </c>
      <c r="I43" s="3">
        <v>0.9</v>
      </c>
      <c r="J43" s="3">
        <v>17.2</v>
      </c>
      <c r="K43" s="3">
        <v>4.2</v>
      </c>
      <c r="L43" s="3">
        <v>8.1999999999999993</v>
      </c>
      <c r="M43" s="3">
        <v>0.2</v>
      </c>
      <c r="N43" s="3">
        <v>14.8</v>
      </c>
      <c r="O43" s="53"/>
      <c r="P43" s="132">
        <v>198.68421052631601</v>
      </c>
      <c r="Q43" s="132">
        <v>368.58495705798998</v>
      </c>
      <c r="R43" s="132">
        <v>249.04557790127501</v>
      </c>
      <c r="T43" s="3" t="s">
        <v>749</v>
      </c>
    </row>
    <row r="44" spans="2:20">
      <c r="B44" s="3">
        <v>1900</v>
      </c>
      <c r="C44" s="3">
        <v>10.8</v>
      </c>
      <c r="D44" s="3">
        <v>1.7</v>
      </c>
      <c r="E44" s="3">
        <v>12.4</v>
      </c>
      <c r="F44" s="3">
        <v>16.399999999999999</v>
      </c>
      <c r="G44" s="3">
        <v>11.5</v>
      </c>
      <c r="H44" s="3">
        <v>1.3</v>
      </c>
      <c r="I44" s="3">
        <v>0.7</v>
      </c>
      <c r="J44" s="3">
        <v>15.5</v>
      </c>
      <c r="K44" s="3">
        <v>5.0999999999999996</v>
      </c>
      <c r="L44" s="3">
        <v>9</v>
      </c>
      <c r="M44" s="3">
        <v>0.4</v>
      </c>
      <c r="N44" s="3">
        <v>15.4</v>
      </c>
      <c r="O44" s="53"/>
      <c r="P44" s="132">
        <v>183.552631578947</v>
      </c>
      <c r="Q44" s="132">
        <v>348.67385448616102</v>
      </c>
      <c r="R44" s="132">
        <v>234.789894290288</v>
      </c>
    </row>
    <row r="45" spans="2:20">
      <c r="B45" s="3">
        <v>1901</v>
      </c>
      <c r="C45" s="3">
        <v>9.5</v>
      </c>
      <c r="D45" s="3">
        <v>1.6</v>
      </c>
      <c r="E45" s="3">
        <v>12.7</v>
      </c>
      <c r="F45" s="3">
        <v>17</v>
      </c>
      <c r="G45" s="3">
        <v>11</v>
      </c>
      <c r="H45" s="3">
        <v>1.3</v>
      </c>
      <c r="I45" s="3">
        <v>0.9</v>
      </c>
      <c r="J45" s="3">
        <v>14.9</v>
      </c>
      <c r="K45" s="3">
        <v>4.5999999999999996</v>
      </c>
      <c r="L45" s="3">
        <v>10.1</v>
      </c>
      <c r="M45" s="3">
        <v>0.3</v>
      </c>
      <c r="N45" s="3">
        <v>16.3</v>
      </c>
      <c r="O45" s="53"/>
      <c r="P45" s="132">
        <v>189.802631578947</v>
      </c>
      <c r="Q45" s="132">
        <v>367.647976836059</v>
      </c>
      <c r="R45" s="132">
        <v>240.742041462305</v>
      </c>
    </row>
    <row r="46" spans="2:20">
      <c r="B46" s="3">
        <v>1902</v>
      </c>
      <c r="C46" s="3">
        <v>8.5</v>
      </c>
      <c r="D46" s="3">
        <v>1.9</v>
      </c>
      <c r="E46" s="3">
        <v>11.4</v>
      </c>
      <c r="F46" s="3">
        <v>16.600000000000001</v>
      </c>
      <c r="G46" s="3">
        <v>9.6999999999999993</v>
      </c>
      <c r="H46" s="3">
        <v>1</v>
      </c>
      <c r="I46" s="3">
        <v>0.7</v>
      </c>
      <c r="J46" s="3">
        <v>17.7</v>
      </c>
      <c r="K46" s="3">
        <v>4</v>
      </c>
      <c r="L46" s="3">
        <v>11.9</v>
      </c>
      <c r="M46" s="3">
        <v>0.3</v>
      </c>
      <c r="N46" s="3">
        <v>16.2</v>
      </c>
      <c r="O46" s="53"/>
      <c r="P46" s="132">
        <v>202.960526315789</v>
      </c>
      <c r="Q46" s="132">
        <v>389.33354782181499</v>
      </c>
      <c r="R46" s="132">
        <v>261.25759934162397</v>
      </c>
    </row>
    <row r="47" spans="2:20">
      <c r="B47" s="3">
        <v>1903</v>
      </c>
      <c r="C47" s="3">
        <v>10.1</v>
      </c>
      <c r="D47" s="3">
        <v>1.8</v>
      </c>
      <c r="E47" s="3">
        <v>11.2</v>
      </c>
      <c r="F47" s="3">
        <v>14.8</v>
      </c>
      <c r="G47" s="3">
        <v>8</v>
      </c>
      <c r="H47" s="3">
        <v>0.8</v>
      </c>
      <c r="I47" s="3">
        <v>0.9</v>
      </c>
      <c r="J47" s="3">
        <v>17.8</v>
      </c>
      <c r="K47" s="3">
        <v>5.2</v>
      </c>
      <c r="L47" s="3">
        <v>10.9</v>
      </c>
      <c r="M47" s="3">
        <v>0.3</v>
      </c>
      <c r="N47" s="3">
        <v>18.100000000000001</v>
      </c>
      <c r="O47" s="53"/>
      <c r="P47" s="132">
        <v>206.25</v>
      </c>
      <c r="Q47" s="132">
        <v>381.425447035611</v>
      </c>
      <c r="R47" s="132">
        <v>258.24610770417303</v>
      </c>
    </row>
    <row r="48" spans="2:20">
      <c r="B48" s="3">
        <v>1904</v>
      </c>
      <c r="C48" s="3">
        <v>8.4</v>
      </c>
      <c r="D48" s="3">
        <v>1.9</v>
      </c>
      <c r="E48" s="3">
        <v>11.5</v>
      </c>
      <c r="F48" s="3">
        <v>13</v>
      </c>
      <c r="G48" s="3">
        <v>9</v>
      </c>
      <c r="H48" s="3">
        <v>0.8</v>
      </c>
      <c r="I48" s="3">
        <v>0.7</v>
      </c>
      <c r="J48" s="3">
        <v>17.100000000000001</v>
      </c>
      <c r="K48" s="3">
        <v>6.8</v>
      </c>
      <c r="L48" s="3">
        <v>11.9</v>
      </c>
      <c r="M48" s="3">
        <v>0.3</v>
      </c>
      <c r="N48" s="3">
        <v>18.399999999999999</v>
      </c>
      <c r="O48" s="53"/>
      <c r="P48" s="132">
        <v>216.77631578947401</v>
      </c>
      <c r="Q48" s="132">
        <v>408.91421596765002</v>
      </c>
      <c r="R48" s="132">
        <v>276.22332112455803</v>
      </c>
    </row>
    <row r="49" spans="2:18">
      <c r="B49" s="3">
        <v>1905</v>
      </c>
      <c r="C49" s="3">
        <v>8.1999999999999993</v>
      </c>
      <c r="D49" s="3">
        <v>2.4</v>
      </c>
      <c r="E49" s="3">
        <v>11.2</v>
      </c>
      <c r="F49" s="3">
        <v>12.9</v>
      </c>
      <c r="G49" s="3">
        <v>7.6</v>
      </c>
      <c r="H49" s="3">
        <v>0.8</v>
      </c>
      <c r="I49" s="3">
        <v>0.7</v>
      </c>
      <c r="J49" s="3">
        <v>19</v>
      </c>
      <c r="K49" s="3">
        <v>5.9</v>
      </c>
      <c r="L49" s="3">
        <v>13</v>
      </c>
      <c r="M49" s="3">
        <v>0.4</v>
      </c>
      <c r="N49" s="3">
        <v>18</v>
      </c>
      <c r="O49" s="53"/>
      <c r="P49" s="132">
        <v>236.51315789473699</v>
      </c>
      <c r="Q49" s="132">
        <v>433.12605271912702</v>
      </c>
      <c r="R49" s="132">
        <v>293.66718147102699</v>
      </c>
    </row>
    <row r="50" spans="2:18">
      <c r="B50" s="3">
        <v>1906</v>
      </c>
      <c r="C50" s="3">
        <v>6.9</v>
      </c>
      <c r="D50" s="3">
        <v>3.7</v>
      </c>
      <c r="E50" s="3">
        <v>11.3</v>
      </c>
      <c r="F50" s="3">
        <v>13.2</v>
      </c>
      <c r="G50" s="3">
        <v>6.8</v>
      </c>
      <c r="H50" s="3">
        <v>0.8</v>
      </c>
      <c r="I50" s="3">
        <v>0.5</v>
      </c>
      <c r="J50" s="3">
        <v>19.5</v>
      </c>
      <c r="K50" s="3">
        <v>7.1</v>
      </c>
      <c r="L50" s="3">
        <v>12.4</v>
      </c>
      <c r="M50" s="3">
        <v>0.5</v>
      </c>
      <c r="N50" s="3">
        <v>17.3</v>
      </c>
      <c r="O50" s="53"/>
      <c r="P50" s="132">
        <v>265.46052631578902</v>
      </c>
      <c r="Q50" s="132">
        <v>458.19831132553497</v>
      </c>
      <c r="R50" s="132">
        <v>311.94063946725902</v>
      </c>
    </row>
    <row r="51" spans="2:18">
      <c r="B51" s="3">
        <v>1907</v>
      </c>
      <c r="C51" s="3">
        <v>7.8</v>
      </c>
      <c r="D51" s="3">
        <v>2.4</v>
      </c>
      <c r="E51" s="3">
        <v>10.6</v>
      </c>
      <c r="F51" s="3">
        <v>15.3</v>
      </c>
      <c r="G51" s="3">
        <v>8</v>
      </c>
      <c r="H51" s="3">
        <v>0.8</v>
      </c>
      <c r="I51" s="3">
        <v>0.5</v>
      </c>
      <c r="J51" s="3">
        <v>18.399999999999999</v>
      </c>
      <c r="K51" s="3">
        <v>7.2</v>
      </c>
      <c r="L51" s="3">
        <v>11.8</v>
      </c>
      <c r="M51" s="3">
        <v>0.5</v>
      </c>
      <c r="N51" s="3">
        <v>16.600000000000001</v>
      </c>
      <c r="O51" s="53"/>
      <c r="P51" s="132">
        <v>271.052631578947</v>
      </c>
      <c r="Q51" s="132">
        <v>441.23880527639</v>
      </c>
      <c r="R51" s="132">
        <v>304.89688925224601</v>
      </c>
    </row>
    <row r="52" spans="2:18">
      <c r="B52" s="3">
        <v>1908</v>
      </c>
      <c r="C52" s="3">
        <v>8.1999999999999993</v>
      </c>
      <c r="D52" s="3">
        <v>2.1</v>
      </c>
      <c r="E52" s="3">
        <v>12.2</v>
      </c>
      <c r="F52" s="3">
        <v>14.2</v>
      </c>
      <c r="G52" s="3">
        <v>7.6</v>
      </c>
      <c r="H52" s="3">
        <v>1</v>
      </c>
      <c r="I52" s="3">
        <v>0.6</v>
      </c>
      <c r="J52" s="3">
        <v>17.7</v>
      </c>
      <c r="K52" s="3">
        <v>8.5</v>
      </c>
      <c r="L52" s="3">
        <v>11.6</v>
      </c>
      <c r="M52" s="3">
        <v>0.5</v>
      </c>
      <c r="N52" s="3">
        <v>16</v>
      </c>
      <c r="O52" s="53"/>
      <c r="P52" s="132">
        <v>226.644736842105</v>
      </c>
      <c r="Q52" s="132">
        <v>424.49282639178699</v>
      </c>
      <c r="R52" s="132">
        <v>279.80409853246698</v>
      </c>
    </row>
    <row r="53" spans="2:18">
      <c r="B53" s="3">
        <v>1909</v>
      </c>
      <c r="C53" s="3">
        <v>8.1</v>
      </c>
      <c r="D53" s="3">
        <v>2</v>
      </c>
      <c r="E53" s="3">
        <v>10.9</v>
      </c>
      <c r="F53" s="3">
        <v>16.3</v>
      </c>
      <c r="G53" s="3">
        <v>9</v>
      </c>
      <c r="H53" s="3">
        <v>0.8</v>
      </c>
      <c r="I53" s="3">
        <v>1.7</v>
      </c>
      <c r="J53" s="3">
        <v>12.3</v>
      </c>
      <c r="K53" s="3">
        <v>7.9</v>
      </c>
      <c r="L53" s="3">
        <v>14.5</v>
      </c>
      <c r="M53" s="3">
        <v>0.6</v>
      </c>
      <c r="N53" s="3">
        <v>15.8</v>
      </c>
      <c r="O53" s="53"/>
      <c r="P53" s="132">
        <v>254.605263157895</v>
      </c>
      <c r="Q53" s="132">
        <v>453.226421044132</v>
      </c>
      <c r="R53" s="132">
        <v>295.32933941764799</v>
      </c>
    </row>
    <row r="54" spans="2:18">
      <c r="B54" s="3">
        <v>1910</v>
      </c>
      <c r="C54" s="3">
        <v>7.8</v>
      </c>
      <c r="D54" s="3">
        <v>2.4</v>
      </c>
      <c r="E54" s="3">
        <v>10.8</v>
      </c>
      <c r="F54" s="3">
        <v>14</v>
      </c>
      <c r="G54" s="3">
        <v>10</v>
      </c>
      <c r="H54" s="3">
        <v>0.7</v>
      </c>
      <c r="I54" s="3">
        <v>2.2000000000000002</v>
      </c>
      <c r="J54" s="3">
        <v>10.9</v>
      </c>
      <c r="K54" s="3">
        <v>6.6</v>
      </c>
      <c r="L54" s="3">
        <v>11.6</v>
      </c>
      <c r="M54" s="3">
        <v>0.6</v>
      </c>
      <c r="N54" s="3">
        <v>22.5</v>
      </c>
      <c r="O54" s="53"/>
      <c r="P54" s="132">
        <v>288.48684210526301</v>
      </c>
      <c r="Q54" s="132">
        <v>467.61971566961</v>
      </c>
      <c r="R54" s="132">
        <v>317.67374648253502</v>
      </c>
    </row>
    <row r="55" spans="2:18">
      <c r="B55" s="3">
        <v>1911</v>
      </c>
      <c r="C55" s="3">
        <v>8.3000000000000007</v>
      </c>
      <c r="D55" s="3">
        <v>2.7</v>
      </c>
      <c r="E55" s="3">
        <v>9.6</v>
      </c>
      <c r="F55" s="3">
        <v>13.7</v>
      </c>
      <c r="G55" s="3">
        <v>9.5</v>
      </c>
      <c r="H55" s="3">
        <v>0.9</v>
      </c>
      <c r="I55" s="3">
        <v>2.1</v>
      </c>
      <c r="J55" s="3">
        <v>9.6</v>
      </c>
      <c r="K55" s="3">
        <v>7.5</v>
      </c>
      <c r="L55" s="3">
        <v>10.7</v>
      </c>
      <c r="M55" s="3">
        <v>1.6</v>
      </c>
      <c r="N55" s="3">
        <v>23.9</v>
      </c>
      <c r="O55" s="53"/>
      <c r="P55" s="132">
        <v>310.197368421053</v>
      </c>
      <c r="Q55" s="132">
        <v>481.55323157655698</v>
      </c>
      <c r="R55" s="132">
        <v>310.01520668752499</v>
      </c>
    </row>
    <row r="56" spans="2:18">
      <c r="B56" s="3">
        <v>1912</v>
      </c>
      <c r="C56" s="3">
        <v>8.9</v>
      </c>
      <c r="D56" s="3">
        <v>3.1</v>
      </c>
      <c r="E56" s="3">
        <v>9.5</v>
      </c>
      <c r="F56" s="3">
        <v>13.9</v>
      </c>
      <c r="G56" s="3">
        <v>10.8</v>
      </c>
      <c r="H56" s="3">
        <v>0.9</v>
      </c>
      <c r="I56" s="3">
        <v>2.2000000000000002</v>
      </c>
      <c r="J56" s="3">
        <v>9.6</v>
      </c>
      <c r="K56" s="3">
        <v>7.5</v>
      </c>
      <c r="L56" s="3">
        <v>10.7</v>
      </c>
      <c r="M56" s="3">
        <v>4.7</v>
      </c>
      <c r="N56" s="3">
        <v>18.3</v>
      </c>
      <c r="O56" s="53"/>
      <c r="P56" s="132">
        <v>338.15789473684202</v>
      </c>
      <c r="Q56" s="132">
        <v>521.41625619063802</v>
      </c>
      <c r="R56" s="132">
        <v>323.32264641671702</v>
      </c>
    </row>
    <row r="57" spans="2:18">
      <c r="B57" s="3">
        <v>1913</v>
      </c>
      <c r="C57" s="3">
        <v>8.6999999999999993</v>
      </c>
      <c r="D57" s="3">
        <v>2.2999999999999998</v>
      </c>
      <c r="E57" s="3">
        <v>9.1999999999999993</v>
      </c>
      <c r="F57" s="3">
        <v>13.7</v>
      </c>
      <c r="G57" s="3">
        <v>10.3</v>
      </c>
      <c r="H57" s="3">
        <v>0.6</v>
      </c>
      <c r="I57" s="3">
        <v>2.2000000000000002</v>
      </c>
      <c r="J57" s="3">
        <v>10.4</v>
      </c>
      <c r="K57" s="3">
        <v>7.1</v>
      </c>
      <c r="L57" s="3">
        <v>10.4</v>
      </c>
      <c r="M57" s="3">
        <v>3.7</v>
      </c>
      <c r="N57" s="3">
        <v>21.6</v>
      </c>
      <c r="O57" s="53"/>
      <c r="P57" s="132">
        <v>361.51315789473699</v>
      </c>
      <c r="Q57" s="132">
        <v>537.77784748094302</v>
      </c>
      <c r="R57" s="132">
        <v>341.107086366342</v>
      </c>
    </row>
    <row r="58" spans="2:18">
      <c r="B58" s="3">
        <v>1914</v>
      </c>
      <c r="C58" s="3">
        <v>8.8000000000000007</v>
      </c>
      <c r="D58" s="3">
        <v>1.3</v>
      </c>
      <c r="E58" s="3">
        <v>8</v>
      </c>
      <c r="F58" s="3">
        <v>14.4</v>
      </c>
      <c r="G58" s="3">
        <v>13.9</v>
      </c>
      <c r="H58" s="3">
        <v>0.6</v>
      </c>
      <c r="I58" s="3">
        <v>1.7</v>
      </c>
      <c r="J58" s="3">
        <v>10.8</v>
      </c>
      <c r="K58" s="3">
        <v>5.2</v>
      </c>
      <c r="L58" s="3">
        <v>11.7</v>
      </c>
      <c r="M58" s="3">
        <v>3.4</v>
      </c>
      <c r="N58" s="3">
        <v>20</v>
      </c>
      <c r="O58" s="53"/>
      <c r="P58" s="132">
        <v>302.302631578947</v>
      </c>
      <c r="Q58" s="132">
        <v>471.35240254948002</v>
      </c>
      <c r="R58" s="132">
        <v>300.03133977447499</v>
      </c>
    </row>
    <row r="59" spans="2:18">
      <c r="B59" s="3">
        <v>1915</v>
      </c>
      <c r="C59" s="3">
        <v>4.7</v>
      </c>
      <c r="D59" s="3">
        <v>0.1</v>
      </c>
      <c r="E59" s="3">
        <v>17</v>
      </c>
      <c r="F59" s="3">
        <v>8.3000000000000007</v>
      </c>
      <c r="G59" s="3">
        <v>15.3</v>
      </c>
      <c r="H59" s="3">
        <v>1</v>
      </c>
      <c r="I59" s="3">
        <v>0.5</v>
      </c>
      <c r="J59" s="3">
        <v>12.6</v>
      </c>
      <c r="K59" s="3">
        <v>5.3</v>
      </c>
      <c r="L59" s="3">
        <v>11</v>
      </c>
      <c r="M59" s="3">
        <v>3.7</v>
      </c>
      <c r="N59" s="3">
        <v>20.6</v>
      </c>
      <c r="O59" s="53"/>
      <c r="P59" s="132">
        <v>353.947368421053</v>
      </c>
      <c r="Q59" s="132">
        <v>465.268166310075</v>
      </c>
      <c r="R59" s="132">
        <v>297.58741185984201</v>
      </c>
    </row>
    <row r="60" spans="2:18">
      <c r="B60" s="3">
        <v>1916</v>
      </c>
      <c r="C60" s="3">
        <v>0</v>
      </c>
      <c r="D60" s="3">
        <v>0</v>
      </c>
      <c r="E60" s="3">
        <v>24</v>
      </c>
      <c r="F60" s="3">
        <v>0.1</v>
      </c>
      <c r="G60" s="3">
        <v>13.9</v>
      </c>
      <c r="H60" s="3">
        <v>0.3</v>
      </c>
      <c r="I60" s="3">
        <v>0.8</v>
      </c>
      <c r="J60" s="3">
        <v>20.7</v>
      </c>
      <c r="K60" s="3">
        <v>6.6</v>
      </c>
      <c r="L60" s="3">
        <v>9.6</v>
      </c>
      <c r="M60" s="3">
        <v>2.8</v>
      </c>
      <c r="N60" s="3">
        <v>21.3</v>
      </c>
      <c r="O60" s="53"/>
      <c r="P60" s="132">
        <v>437.82894736842098</v>
      </c>
      <c r="Q60" s="132">
        <v>402.33554188899001</v>
      </c>
      <c r="R60" s="132">
        <v>277.42300925316499</v>
      </c>
    </row>
    <row r="61" spans="2:18">
      <c r="B61" s="3">
        <v>1917</v>
      </c>
      <c r="C61" s="3">
        <v>0</v>
      </c>
      <c r="D61" s="3">
        <v>0</v>
      </c>
      <c r="E61" s="3">
        <v>26.2</v>
      </c>
      <c r="F61" s="3">
        <v>0.3</v>
      </c>
      <c r="G61" s="3">
        <v>13.9</v>
      </c>
      <c r="H61" s="3">
        <v>0.1</v>
      </c>
      <c r="I61" s="3">
        <v>2.1</v>
      </c>
      <c r="J61" s="3">
        <v>18.2</v>
      </c>
      <c r="K61" s="3">
        <v>5.6</v>
      </c>
      <c r="L61" s="3">
        <v>7.4</v>
      </c>
      <c r="M61" s="3">
        <v>2.6</v>
      </c>
      <c r="N61" s="3">
        <v>23.5</v>
      </c>
      <c r="O61" s="53"/>
      <c r="P61" s="132">
        <v>484.21052631578999</v>
      </c>
      <c r="Q61" s="132">
        <v>276.41084957953399</v>
      </c>
      <c r="R61" s="132">
        <v>208.664543582915</v>
      </c>
    </row>
    <row r="62" spans="2:18">
      <c r="B62" s="3">
        <v>1918</v>
      </c>
      <c r="C62" s="3">
        <v>0</v>
      </c>
      <c r="D62" s="3">
        <v>0.1</v>
      </c>
      <c r="E62" s="3">
        <v>36.1</v>
      </c>
      <c r="F62" s="3">
        <v>0.1</v>
      </c>
      <c r="G62" s="3">
        <v>21.5</v>
      </c>
      <c r="H62" s="3">
        <v>0</v>
      </c>
      <c r="I62" s="3">
        <v>0</v>
      </c>
      <c r="J62" s="3">
        <v>12.1</v>
      </c>
      <c r="K62" s="3">
        <v>4.2</v>
      </c>
      <c r="L62" s="3">
        <v>4.9000000000000004</v>
      </c>
      <c r="M62" s="3">
        <v>2.1</v>
      </c>
      <c r="N62" s="3">
        <v>18.7</v>
      </c>
      <c r="O62" s="53"/>
      <c r="P62" s="132">
        <v>479.93421052631601</v>
      </c>
      <c r="Q62" s="132">
        <v>207.64385242343599</v>
      </c>
      <c r="R62" s="132">
        <v>148.22540781878499</v>
      </c>
    </row>
    <row r="63" spans="2:18">
      <c r="B63" s="3">
        <v>1919</v>
      </c>
      <c r="C63" s="3">
        <v>4.5999999999999996</v>
      </c>
      <c r="D63" s="3">
        <v>1.6</v>
      </c>
      <c r="E63" s="3">
        <v>23.3</v>
      </c>
      <c r="F63" s="3">
        <v>1.4</v>
      </c>
      <c r="G63" s="3">
        <v>12.7</v>
      </c>
      <c r="H63" s="3">
        <v>0.6</v>
      </c>
      <c r="I63" s="3">
        <v>0.8</v>
      </c>
      <c r="J63" s="3">
        <v>12.9</v>
      </c>
      <c r="K63" s="3">
        <v>2.6</v>
      </c>
      <c r="L63" s="3">
        <v>10.3</v>
      </c>
      <c r="M63" s="3">
        <v>2</v>
      </c>
      <c r="N63" s="3">
        <v>27.2</v>
      </c>
      <c r="O63" s="53"/>
      <c r="P63" s="132">
        <v>936.18421052631595</v>
      </c>
      <c r="Q63" s="132">
        <v>324.49252283549401</v>
      </c>
      <c r="R63" s="132">
        <v>234.436220218823</v>
      </c>
    </row>
    <row r="64" spans="2:18">
      <c r="B64" s="3">
        <v>1920</v>
      </c>
      <c r="C64" s="3">
        <v>5.3</v>
      </c>
      <c r="D64" s="3">
        <v>3.4</v>
      </c>
      <c r="E64" s="3">
        <v>14.5</v>
      </c>
      <c r="F64" s="3">
        <v>4.9000000000000004</v>
      </c>
      <c r="G64" s="3">
        <v>11.7</v>
      </c>
      <c r="H64" s="3">
        <v>0.5</v>
      </c>
      <c r="I64" s="3">
        <v>0.4</v>
      </c>
      <c r="J64" s="3">
        <v>12.8</v>
      </c>
      <c r="K64" s="3">
        <v>5.0999999999999996</v>
      </c>
      <c r="L64" s="3">
        <v>8</v>
      </c>
      <c r="M64" s="3">
        <v>1.5</v>
      </c>
      <c r="N64" s="3">
        <v>32</v>
      </c>
      <c r="O64" s="53"/>
      <c r="P64" s="132">
        <v>1898.35526315789</v>
      </c>
      <c r="Q64" s="132">
        <v>393.18473927549701</v>
      </c>
      <c r="R64" s="132">
        <v>330.42884347185202</v>
      </c>
    </row>
    <row r="65" spans="2:18">
      <c r="B65" s="3">
        <v>1921</v>
      </c>
      <c r="C65" s="3">
        <v>3</v>
      </c>
      <c r="D65" s="3">
        <v>2.6</v>
      </c>
      <c r="E65" s="3">
        <v>14.3</v>
      </c>
      <c r="F65" s="3">
        <v>6.3</v>
      </c>
      <c r="G65" s="3">
        <v>10.9</v>
      </c>
      <c r="H65" s="3">
        <v>0.6</v>
      </c>
      <c r="I65" s="3">
        <v>0.1</v>
      </c>
      <c r="J65" s="3">
        <v>10.9</v>
      </c>
      <c r="K65" s="3">
        <v>6.8</v>
      </c>
      <c r="L65" s="3">
        <v>13.7</v>
      </c>
      <c r="M65" s="3">
        <v>1.4</v>
      </c>
      <c r="N65" s="3">
        <v>29.6</v>
      </c>
      <c r="O65" s="53"/>
      <c r="P65" s="132">
        <v>1330.2631578947401</v>
      </c>
      <c r="Q65" s="132">
        <v>308.54361643824598</v>
      </c>
      <c r="R65" s="132">
        <v>220.03179425305299</v>
      </c>
    </row>
    <row r="66" spans="2:18">
      <c r="B66" s="3">
        <v>1922</v>
      </c>
      <c r="C66" s="3">
        <v>4.8</v>
      </c>
      <c r="D66" s="3">
        <v>2.1</v>
      </c>
      <c r="E66" s="3">
        <v>12.7</v>
      </c>
      <c r="F66" s="3">
        <v>10.9</v>
      </c>
      <c r="G66" s="3">
        <v>9.9</v>
      </c>
      <c r="H66" s="3">
        <v>0.9</v>
      </c>
      <c r="I66" s="3">
        <v>0.1</v>
      </c>
      <c r="J66" s="3">
        <v>11.3</v>
      </c>
      <c r="K66" s="3">
        <v>5.8</v>
      </c>
      <c r="L66" s="3">
        <v>8.6</v>
      </c>
      <c r="M66" s="3">
        <v>1.7</v>
      </c>
      <c r="N66" s="3">
        <v>31.4</v>
      </c>
      <c r="O66" s="53"/>
      <c r="P66" s="132">
        <v>1338.15789473684</v>
      </c>
      <c r="Q66" s="132">
        <v>351.00884095700297</v>
      </c>
      <c r="R66" s="132">
        <v>255.01514630519301</v>
      </c>
    </row>
    <row r="67" spans="2:18">
      <c r="B67" s="3">
        <v>1923</v>
      </c>
      <c r="C67" s="3">
        <v>3.7</v>
      </c>
      <c r="D67" s="3">
        <v>2</v>
      </c>
      <c r="E67" s="3">
        <v>10.9</v>
      </c>
      <c r="F67" s="3">
        <v>11</v>
      </c>
      <c r="G67" s="3">
        <v>9.9</v>
      </c>
      <c r="H67" s="3">
        <v>1</v>
      </c>
      <c r="I67" s="3">
        <v>0.4</v>
      </c>
      <c r="J67" s="3">
        <v>8.9</v>
      </c>
      <c r="K67" s="3">
        <v>6.3</v>
      </c>
      <c r="L67" s="3">
        <v>10.3</v>
      </c>
      <c r="M67" s="3">
        <v>1.6</v>
      </c>
      <c r="N67" s="3">
        <v>34</v>
      </c>
      <c r="O67" s="53"/>
      <c r="P67" s="132">
        <v>1601.3157894736801</v>
      </c>
      <c r="Q67" s="132">
        <v>440.82722777622399</v>
      </c>
      <c r="R67" s="132">
        <v>307.97662548635998</v>
      </c>
    </row>
    <row r="68" spans="2:18">
      <c r="B68" s="3">
        <v>1924</v>
      </c>
      <c r="C68" s="3">
        <v>3</v>
      </c>
      <c r="D68" s="3">
        <v>1.9</v>
      </c>
      <c r="E68" s="3">
        <v>11.1</v>
      </c>
      <c r="F68" s="3">
        <v>11.5</v>
      </c>
      <c r="G68" s="3">
        <v>9.1999999999999993</v>
      </c>
      <c r="H68" s="3">
        <v>1</v>
      </c>
      <c r="I68" s="3">
        <v>0.2</v>
      </c>
      <c r="J68" s="3">
        <v>8.1999999999999993</v>
      </c>
      <c r="K68" s="3">
        <v>6.4</v>
      </c>
      <c r="L68" s="3">
        <v>10.4</v>
      </c>
      <c r="M68" s="3">
        <v>1.6</v>
      </c>
      <c r="N68" s="3">
        <v>35.5</v>
      </c>
      <c r="O68" s="53"/>
      <c r="P68" s="132">
        <v>2120.0657894736801</v>
      </c>
      <c r="Q68" s="132">
        <v>551.86031656612704</v>
      </c>
      <c r="R68" s="132">
        <v>405.39958251001002</v>
      </c>
    </row>
    <row r="69" spans="2:18">
      <c r="B69" s="3">
        <v>1925</v>
      </c>
      <c r="C69" s="3">
        <v>3.1</v>
      </c>
      <c r="D69" s="3">
        <v>1.9</v>
      </c>
      <c r="E69" s="3">
        <v>8.1</v>
      </c>
      <c r="F69" s="3">
        <v>14</v>
      </c>
      <c r="G69" s="3">
        <v>9.6</v>
      </c>
      <c r="H69" s="3">
        <v>1.2</v>
      </c>
      <c r="I69" s="3">
        <v>0.2</v>
      </c>
      <c r="J69" s="3">
        <v>8.4</v>
      </c>
      <c r="K69" s="3">
        <v>6.4</v>
      </c>
      <c r="L69" s="3">
        <v>10.6</v>
      </c>
      <c r="M69" s="3">
        <v>2</v>
      </c>
      <c r="N69" s="3">
        <v>34.4</v>
      </c>
      <c r="O69" s="53"/>
      <c r="P69" s="132">
        <v>2744.0789473684199</v>
      </c>
      <c r="Q69" s="132">
        <v>606.00763035853504</v>
      </c>
      <c r="R69" s="132">
        <v>445.399212763984</v>
      </c>
    </row>
    <row r="70" spans="2:18">
      <c r="B70" s="3">
        <v>1926</v>
      </c>
      <c r="C70" s="3">
        <v>2.9</v>
      </c>
      <c r="D70" s="3">
        <v>1.8</v>
      </c>
      <c r="E70" s="3">
        <v>9.1999999999999993</v>
      </c>
      <c r="F70" s="3">
        <v>12.3</v>
      </c>
      <c r="G70" s="3">
        <v>9.4</v>
      </c>
      <c r="H70" s="3">
        <v>1</v>
      </c>
      <c r="I70" s="3">
        <v>0.4</v>
      </c>
      <c r="J70" s="3">
        <v>6.9</v>
      </c>
      <c r="K70" s="3">
        <v>7.9</v>
      </c>
      <c r="L70" s="3">
        <v>10.7</v>
      </c>
      <c r="M70" s="3">
        <v>1.9</v>
      </c>
      <c r="N70" s="3">
        <v>35.5</v>
      </c>
      <c r="O70" s="53"/>
      <c r="P70" s="132">
        <v>2903.28947368421</v>
      </c>
      <c r="Q70" s="132">
        <v>572.40668745746905</v>
      </c>
      <c r="R70" s="132">
        <v>427.46382176619602</v>
      </c>
    </row>
    <row r="71" spans="2:18">
      <c r="B71" s="3">
        <v>1927</v>
      </c>
      <c r="C71" s="3">
        <v>2.8</v>
      </c>
      <c r="D71" s="3">
        <v>1.9</v>
      </c>
      <c r="E71" s="3">
        <v>8.4</v>
      </c>
      <c r="F71" s="3">
        <v>11.7</v>
      </c>
      <c r="G71" s="3">
        <v>9.6</v>
      </c>
      <c r="H71" s="3">
        <v>1.2</v>
      </c>
      <c r="I71" s="3">
        <v>0.3</v>
      </c>
      <c r="J71" s="3">
        <v>7.1</v>
      </c>
      <c r="K71" s="3">
        <v>7.5</v>
      </c>
      <c r="L71" s="3">
        <v>11.8</v>
      </c>
      <c r="M71" s="3">
        <v>2</v>
      </c>
      <c r="N71" s="3">
        <v>35.700000000000003</v>
      </c>
      <c r="O71" s="53"/>
      <c r="P71" s="132">
        <v>2455.2631578947398</v>
      </c>
      <c r="Q71" s="132">
        <v>598.38259952626902</v>
      </c>
      <c r="R71" s="132">
        <v>399.71377640000202</v>
      </c>
    </row>
    <row r="72" spans="2:18">
      <c r="B72" s="3">
        <v>1928</v>
      </c>
      <c r="C72" s="3">
        <v>3.1</v>
      </c>
      <c r="D72" s="3">
        <v>2.1</v>
      </c>
      <c r="E72" s="3">
        <v>10</v>
      </c>
      <c r="F72" s="3">
        <v>12.6</v>
      </c>
      <c r="G72" s="3">
        <v>9.6999999999999993</v>
      </c>
      <c r="H72" s="3">
        <v>1.6</v>
      </c>
      <c r="I72" s="3">
        <v>0.8</v>
      </c>
      <c r="J72" s="3">
        <v>7.5</v>
      </c>
      <c r="K72" s="3">
        <v>6.8</v>
      </c>
      <c r="L72" s="3">
        <v>10.8</v>
      </c>
      <c r="M72" s="3">
        <v>2.2999999999999998</v>
      </c>
      <c r="N72" s="3">
        <v>32.9</v>
      </c>
      <c r="O72" s="53"/>
      <c r="P72" s="132">
        <v>2292.1052631579</v>
      </c>
      <c r="Q72" s="132">
        <v>611.50975602919902</v>
      </c>
      <c r="R72" s="132">
        <v>391.39766898868299</v>
      </c>
    </row>
    <row r="73" spans="2:18">
      <c r="B73" s="3">
        <v>1929</v>
      </c>
      <c r="C73" s="3">
        <v>3</v>
      </c>
      <c r="D73" s="3">
        <v>1.5</v>
      </c>
      <c r="E73" s="3">
        <v>10.9</v>
      </c>
      <c r="F73" s="3">
        <v>10.6</v>
      </c>
      <c r="G73" s="3">
        <v>11.6</v>
      </c>
      <c r="H73" s="3">
        <v>1.5</v>
      </c>
      <c r="I73" s="3">
        <v>2.7</v>
      </c>
      <c r="J73" s="3">
        <v>7.5</v>
      </c>
      <c r="K73" s="3">
        <v>8</v>
      </c>
      <c r="L73" s="3">
        <v>10.1</v>
      </c>
      <c r="M73" s="3">
        <v>2.4</v>
      </c>
      <c r="N73" s="3">
        <v>30.3</v>
      </c>
      <c r="O73" s="53"/>
      <c r="P73" s="132">
        <v>2374.0131578947398</v>
      </c>
      <c r="Q73" s="132">
        <v>667.59871986714904</v>
      </c>
      <c r="R73" s="132">
        <v>411.63892266385102</v>
      </c>
    </row>
    <row r="74" spans="2:18">
      <c r="B74" s="3">
        <v>1930</v>
      </c>
      <c r="C74" s="3">
        <v>2.8</v>
      </c>
      <c r="D74" s="3">
        <v>1.8</v>
      </c>
      <c r="E74" s="3">
        <v>7.5</v>
      </c>
      <c r="F74" s="3">
        <v>11.3</v>
      </c>
      <c r="G74" s="3">
        <v>10.3</v>
      </c>
      <c r="H74" s="3">
        <v>2</v>
      </c>
      <c r="I74" s="3">
        <v>3.4</v>
      </c>
      <c r="J74" s="3">
        <v>8.3000000000000007</v>
      </c>
      <c r="K74" s="3">
        <v>5.5</v>
      </c>
      <c r="L74" s="3">
        <v>9.3000000000000007</v>
      </c>
      <c r="M74" s="3">
        <v>3.6</v>
      </c>
      <c r="N74" s="3">
        <v>34.299999999999997</v>
      </c>
      <c r="O74" s="53"/>
      <c r="P74" s="132">
        <v>1901.9736842105301</v>
      </c>
      <c r="Q74" s="132">
        <v>618.94349510921404</v>
      </c>
      <c r="R74" s="132">
        <v>365.99347813553601</v>
      </c>
    </row>
    <row r="75" spans="2:18">
      <c r="B75" s="3">
        <v>1931</v>
      </c>
      <c r="C75" s="3">
        <v>2.2000000000000002</v>
      </c>
      <c r="D75" s="3">
        <v>2.4</v>
      </c>
      <c r="E75" s="3">
        <v>7.6</v>
      </c>
      <c r="F75" s="3">
        <v>11.9</v>
      </c>
      <c r="G75" s="3">
        <v>11.3</v>
      </c>
      <c r="H75" s="3">
        <v>2.6</v>
      </c>
      <c r="I75" s="3">
        <v>2.1</v>
      </c>
      <c r="J75" s="3">
        <v>8</v>
      </c>
      <c r="K75" s="3">
        <v>6.2</v>
      </c>
      <c r="L75" s="3">
        <v>8.8000000000000007</v>
      </c>
      <c r="M75" s="3">
        <v>4</v>
      </c>
      <c r="N75" s="3">
        <v>32.9</v>
      </c>
      <c r="O75" s="53"/>
      <c r="P75" s="132">
        <v>1592.4342105263199</v>
      </c>
      <c r="Q75" s="132">
        <v>603.33886762006398</v>
      </c>
      <c r="R75" s="132">
        <v>342.45978429580799</v>
      </c>
    </row>
    <row r="76" spans="2:18">
      <c r="B76" s="3">
        <v>1932</v>
      </c>
      <c r="C76" s="3">
        <v>2.2999999999999998</v>
      </c>
      <c r="D76" s="3">
        <v>2.2000000000000002</v>
      </c>
      <c r="E76" s="3">
        <v>6.7</v>
      </c>
      <c r="F76" s="3">
        <v>15.8</v>
      </c>
      <c r="G76" s="3">
        <v>10</v>
      </c>
      <c r="H76" s="3">
        <v>2.5</v>
      </c>
      <c r="I76" s="3">
        <v>2.4</v>
      </c>
      <c r="J76" s="3">
        <v>8.1999999999999993</v>
      </c>
      <c r="K76" s="3">
        <v>4.0999999999999996</v>
      </c>
      <c r="L76" s="3">
        <v>7.4</v>
      </c>
      <c r="M76" s="3">
        <v>4.9000000000000004</v>
      </c>
      <c r="N76" s="3">
        <v>33.5</v>
      </c>
      <c r="O76" s="53"/>
      <c r="P76" s="132">
        <v>1021.05263157895</v>
      </c>
      <c r="Q76" s="132">
        <v>481.44715318090198</v>
      </c>
      <c r="R76" s="132">
        <v>248.59427819886801</v>
      </c>
    </row>
    <row r="77" spans="2:18">
      <c r="B77" s="3">
        <v>1933</v>
      </c>
      <c r="C77" s="3">
        <v>2.6</v>
      </c>
      <c r="D77" s="3">
        <v>2</v>
      </c>
      <c r="E77" s="3">
        <v>5.8</v>
      </c>
      <c r="F77" s="3">
        <v>16.2</v>
      </c>
      <c r="G77" s="3">
        <v>8.1999999999999993</v>
      </c>
      <c r="H77" s="3">
        <v>2</v>
      </c>
      <c r="I77" s="3">
        <v>1.1000000000000001</v>
      </c>
      <c r="J77" s="3">
        <v>6.4</v>
      </c>
      <c r="K77" s="3">
        <v>3.1</v>
      </c>
      <c r="L77" s="3">
        <v>8.1</v>
      </c>
      <c r="M77" s="3">
        <v>14.3</v>
      </c>
      <c r="N77" s="3">
        <v>30.3</v>
      </c>
      <c r="O77" s="53"/>
      <c r="P77" s="132">
        <v>837.5</v>
      </c>
      <c r="Q77" s="132">
        <v>483.60215616877798</v>
      </c>
      <c r="R77" s="132">
        <v>236.20190749128801</v>
      </c>
    </row>
    <row r="78" spans="2:18">
      <c r="B78" s="3">
        <v>1934</v>
      </c>
      <c r="C78" s="3">
        <v>3.5</v>
      </c>
      <c r="D78" s="3">
        <v>0.8</v>
      </c>
      <c r="E78" s="3">
        <v>3.5</v>
      </c>
      <c r="F78" s="3">
        <v>19.5</v>
      </c>
      <c r="G78" s="3">
        <v>2.8</v>
      </c>
      <c r="H78" s="3">
        <v>0.4</v>
      </c>
      <c r="I78" s="3">
        <v>0.2</v>
      </c>
      <c r="J78" s="3">
        <v>6.2</v>
      </c>
      <c r="K78" s="3">
        <v>2.9</v>
      </c>
      <c r="L78" s="3">
        <v>9.9</v>
      </c>
      <c r="M78" s="3">
        <v>30.9</v>
      </c>
      <c r="N78" s="3">
        <v>19.3</v>
      </c>
      <c r="O78" s="53"/>
      <c r="P78" s="132">
        <v>735.52631578947398</v>
      </c>
      <c r="Q78" s="132">
        <v>468.66535410753897</v>
      </c>
      <c r="R78" s="132">
        <v>205.159645121008</v>
      </c>
    </row>
    <row r="79" spans="2:18">
      <c r="B79" s="3">
        <v>1935</v>
      </c>
      <c r="C79" s="3">
        <v>2.8</v>
      </c>
      <c r="D79" s="3">
        <v>1.3</v>
      </c>
      <c r="E79" s="3">
        <v>4.2</v>
      </c>
      <c r="F79" s="3">
        <v>14.4</v>
      </c>
      <c r="G79" s="3">
        <v>6.1</v>
      </c>
      <c r="H79" s="3">
        <v>1.2</v>
      </c>
      <c r="I79" s="3">
        <v>0.1</v>
      </c>
      <c r="J79" s="3">
        <v>4.9000000000000004</v>
      </c>
      <c r="K79" s="3">
        <v>3.9</v>
      </c>
      <c r="L79" s="3">
        <v>7.5</v>
      </c>
      <c r="M79" s="3">
        <v>24.7</v>
      </c>
      <c r="N79" s="3">
        <v>29</v>
      </c>
      <c r="O79" s="53"/>
      <c r="P79" s="132">
        <v>712.17105263157896</v>
      </c>
      <c r="Q79" s="132">
        <v>440.07955321933298</v>
      </c>
      <c r="R79" s="132">
        <v>195.74425006119</v>
      </c>
    </row>
    <row r="80" spans="2:18">
      <c r="B80" s="3">
        <v>1936</v>
      </c>
      <c r="C80" s="3">
        <v>0</v>
      </c>
      <c r="D80" s="3">
        <v>1.3</v>
      </c>
      <c r="E80" s="3">
        <v>3.1</v>
      </c>
      <c r="F80" s="3">
        <v>19.100000000000001</v>
      </c>
      <c r="G80" s="3">
        <v>5.6</v>
      </c>
      <c r="H80" s="3">
        <v>1.4</v>
      </c>
      <c r="I80" s="3">
        <v>0</v>
      </c>
      <c r="J80" s="3">
        <v>4.7</v>
      </c>
      <c r="K80" s="3">
        <v>3.9</v>
      </c>
      <c r="L80" s="3">
        <v>7.4</v>
      </c>
      <c r="M80" s="3">
        <v>23.2</v>
      </c>
      <c r="N80" s="3">
        <v>30.2</v>
      </c>
      <c r="O80" s="53"/>
      <c r="P80" s="132">
        <v>662.82894736842104</v>
      </c>
      <c r="Q80" s="132">
        <v>401.114793980027</v>
      </c>
      <c r="R80" s="132">
        <v>192.702037409848</v>
      </c>
    </row>
    <row r="81" spans="2:18">
      <c r="B81" s="3">
        <v>1937</v>
      </c>
      <c r="C81" s="3">
        <v>0</v>
      </c>
      <c r="D81" s="3">
        <v>1.1000000000000001</v>
      </c>
      <c r="E81" s="3">
        <v>2.2000000000000002</v>
      </c>
      <c r="F81" s="3">
        <v>17.600000000000001</v>
      </c>
      <c r="G81" s="3">
        <v>4.8</v>
      </c>
      <c r="H81" s="3">
        <v>1.8</v>
      </c>
      <c r="I81" s="3">
        <v>0.7</v>
      </c>
      <c r="J81" s="3">
        <v>5.3</v>
      </c>
      <c r="K81" s="3">
        <v>2</v>
      </c>
      <c r="L81" s="3">
        <v>7.1</v>
      </c>
      <c r="M81" s="3">
        <v>21.4</v>
      </c>
      <c r="N81" s="3">
        <v>36</v>
      </c>
      <c r="O81" s="53"/>
      <c r="P81" s="132">
        <v>1382.5657894736801</v>
      </c>
      <c r="Q81" s="132">
        <v>552.32565089318996</v>
      </c>
      <c r="R81" s="132">
        <v>317.14262148059299</v>
      </c>
    </row>
    <row r="82" spans="2:18">
      <c r="B82" s="3">
        <v>1938</v>
      </c>
      <c r="C82" s="3">
        <v>0</v>
      </c>
      <c r="D82" s="3">
        <v>0.8</v>
      </c>
      <c r="E82" s="3">
        <v>2.4</v>
      </c>
      <c r="F82" s="3">
        <v>30</v>
      </c>
      <c r="G82" s="3">
        <v>2.2000000000000002</v>
      </c>
      <c r="H82" s="3">
        <v>1.6</v>
      </c>
      <c r="I82" s="3">
        <v>0</v>
      </c>
      <c r="J82" s="3">
        <v>5.4</v>
      </c>
      <c r="K82" s="3">
        <v>0.4</v>
      </c>
      <c r="L82" s="3">
        <v>3.1</v>
      </c>
      <c r="M82" s="3">
        <v>19.600000000000001</v>
      </c>
      <c r="N82" s="3">
        <v>34.5</v>
      </c>
      <c r="O82" s="53"/>
      <c r="P82" s="132">
        <v>1482.2368421052599</v>
      </c>
      <c r="Q82" s="132">
        <v>556.78575882876896</v>
      </c>
      <c r="R82" s="132">
        <v>300.86879126709402</v>
      </c>
    </row>
    <row r="83" spans="2:18">
      <c r="B83" s="3">
        <v>1939</v>
      </c>
      <c r="C83" s="3">
        <v>0</v>
      </c>
      <c r="D83" s="3">
        <v>0.8</v>
      </c>
      <c r="E83" s="3">
        <v>1.5</v>
      </c>
      <c r="F83" s="3">
        <v>50.7</v>
      </c>
      <c r="G83" s="3">
        <v>0</v>
      </c>
      <c r="H83" s="3">
        <v>1</v>
      </c>
      <c r="I83" s="3">
        <v>0</v>
      </c>
      <c r="J83" s="3">
        <v>6.9</v>
      </c>
      <c r="K83" s="3">
        <v>0</v>
      </c>
      <c r="L83" s="3">
        <v>0</v>
      </c>
      <c r="M83" s="3">
        <v>12.9</v>
      </c>
      <c r="N83" s="3">
        <v>26.2</v>
      </c>
      <c r="O83" s="53"/>
      <c r="P83" s="132">
        <v>1737.8289473684199</v>
      </c>
      <c r="Q83" s="132">
        <v>578.23600442005204</v>
      </c>
      <c r="R83" s="132">
        <v>298.49138895913399</v>
      </c>
    </row>
    <row r="84" spans="2:18">
      <c r="B84" s="3">
        <v>1940</v>
      </c>
      <c r="C84" s="3">
        <v>0</v>
      </c>
      <c r="D84" s="3">
        <v>0.3</v>
      </c>
      <c r="E84" s="3">
        <v>1</v>
      </c>
      <c r="F84" s="3">
        <v>47.2</v>
      </c>
      <c r="G84" s="3">
        <v>0</v>
      </c>
      <c r="H84" s="3">
        <v>0.3</v>
      </c>
      <c r="I84" s="3">
        <v>0</v>
      </c>
      <c r="J84" s="3">
        <v>3.6</v>
      </c>
      <c r="K84" s="3">
        <v>0</v>
      </c>
      <c r="L84" s="3">
        <v>0</v>
      </c>
      <c r="M84" s="3">
        <v>0</v>
      </c>
      <c r="N84" s="3">
        <v>47.7</v>
      </c>
      <c r="O84" s="53"/>
      <c r="P84" s="132">
        <v>2171.3815789473701</v>
      </c>
      <c r="Q84" s="132">
        <v>504.320900120261</v>
      </c>
      <c r="R84" s="132">
        <v>263.66005427175298</v>
      </c>
    </row>
    <row r="85" spans="2:18">
      <c r="B85" s="3">
        <v>1941</v>
      </c>
      <c r="C85" s="3">
        <v>0</v>
      </c>
      <c r="D85" s="3">
        <v>0.3</v>
      </c>
      <c r="E85" s="3">
        <v>0.9</v>
      </c>
      <c r="F85" s="3">
        <v>42.9</v>
      </c>
      <c r="G85" s="3">
        <v>0</v>
      </c>
      <c r="H85" s="3">
        <v>0.2</v>
      </c>
      <c r="I85" s="3">
        <v>0</v>
      </c>
      <c r="J85" s="3">
        <v>4.8</v>
      </c>
      <c r="K85" s="3">
        <v>0</v>
      </c>
      <c r="L85" s="3">
        <v>0</v>
      </c>
      <c r="M85" s="3">
        <v>0.1</v>
      </c>
      <c r="N85" s="3">
        <v>50.9</v>
      </c>
      <c r="O85" s="53"/>
      <c r="P85" s="132">
        <v>3323.6842105263199</v>
      </c>
      <c r="Q85" s="132">
        <v>557.47910931838999</v>
      </c>
      <c r="R85" s="132">
        <v>273.76950200550999</v>
      </c>
    </row>
    <row r="86" spans="2:18">
      <c r="B86" s="3">
        <v>1942</v>
      </c>
      <c r="C86" s="3">
        <v>2.5</v>
      </c>
      <c r="D86" s="3">
        <v>3.6</v>
      </c>
      <c r="E86" s="3">
        <v>5.0999999999999996</v>
      </c>
      <c r="F86" s="3">
        <v>0.7</v>
      </c>
      <c r="G86" s="3">
        <v>13.2</v>
      </c>
      <c r="H86" s="3">
        <v>0.9</v>
      </c>
      <c r="I86" s="3">
        <v>0</v>
      </c>
      <c r="J86" s="3">
        <v>10.7</v>
      </c>
      <c r="K86" s="3">
        <v>3.6</v>
      </c>
      <c r="L86" s="3">
        <v>16.399999999999999</v>
      </c>
      <c r="M86" s="3">
        <v>0.3</v>
      </c>
      <c r="N86" s="3">
        <v>43</v>
      </c>
      <c r="O86" s="53"/>
      <c r="P86" s="132">
        <v>4025.3289473684199</v>
      </c>
      <c r="Q86" s="132">
        <v>496.83818996447502</v>
      </c>
      <c r="R86" s="132">
        <v>229.633783071029</v>
      </c>
    </row>
  </sheetData>
  <mergeCells count="3">
    <mergeCell ref="C4:N4"/>
    <mergeCell ref="P4:R4"/>
    <mergeCell ref="T5:AA6"/>
  </mergeCells>
  <phoneticPr fontId="1" type="noConversion"/>
  <hyperlinks>
    <hyperlink ref="T26" r:id="rId1" xr:uid="{00000000-0004-0000-0600-000000000000}"/>
    <hyperlink ref="A1" location="INDICE!A1" display="Torna all'indice" xr:uid="{00000000-0004-0000-0600-000001000000}"/>
  </hyperlinks>
  <pageMargins left="0.7" right="0.7" top="0.75" bottom="0.75" header="0.3" footer="0.3"/>
  <pageSetup paperSize="9" orientation="portrait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33"/>
  <sheetViews>
    <sheetView workbookViewId="0"/>
  </sheetViews>
  <sheetFormatPr baseColWidth="10" defaultColWidth="10.5" defaultRowHeight="13"/>
  <cols>
    <col min="1" max="1" width="5.33203125" style="3" customWidth="1"/>
    <col min="2" max="2" width="15" style="3" customWidth="1"/>
    <col min="3" max="3" width="10.5" style="3" customWidth="1"/>
    <col min="4" max="16384" width="10.5" style="3"/>
  </cols>
  <sheetData>
    <row r="1" spans="1:9">
      <c r="A1" s="52" t="s">
        <v>986</v>
      </c>
    </row>
    <row r="3" spans="1:9">
      <c r="B3" s="209" t="s">
        <v>782</v>
      </c>
    </row>
    <row r="5" spans="1:9">
      <c r="I5" s="237" t="s">
        <v>113</v>
      </c>
    </row>
    <row r="6" spans="1:9">
      <c r="C6" s="3" t="s">
        <v>101</v>
      </c>
      <c r="E6" s="3" t="s">
        <v>102</v>
      </c>
      <c r="I6" s="215" t="s">
        <v>112</v>
      </c>
    </row>
    <row r="7" spans="1:9">
      <c r="A7" s="177"/>
      <c r="C7" s="3">
        <v>1929</v>
      </c>
      <c r="D7" s="3">
        <v>1938</v>
      </c>
      <c r="E7" s="3">
        <v>1929</v>
      </c>
      <c r="F7" s="3">
        <v>1938</v>
      </c>
    </row>
    <row r="8" spans="1:9" ht="28">
      <c r="B8" s="2" t="s">
        <v>103</v>
      </c>
      <c r="C8" s="3">
        <v>44.4</v>
      </c>
      <c r="D8" s="3">
        <v>49.9</v>
      </c>
    </row>
    <row r="9" spans="1:9">
      <c r="B9" s="2"/>
      <c r="E9" s="3">
        <v>30.2</v>
      </c>
      <c r="F9" s="3">
        <v>41.9</v>
      </c>
    </row>
    <row r="10" spans="1:9">
      <c r="B10" s="2"/>
    </row>
    <row r="11" spans="1:9" ht="28">
      <c r="B11" s="2" t="s">
        <v>104</v>
      </c>
      <c r="C11" s="3">
        <v>1.6</v>
      </c>
      <c r="D11" s="3">
        <v>2.8</v>
      </c>
    </row>
    <row r="12" spans="1:9">
      <c r="B12" s="2"/>
      <c r="E12" s="3">
        <v>2.9</v>
      </c>
      <c r="F12" s="3">
        <v>4.8</v>
      </c>
    </row>
    <row r="13" spans="1:9">
      <c r="B13" s="2"/>
    </row>
    <row r="14" spans="1:9" ht="28">
      <c r="B14" s="2" t="s">
        <v>105</v>
      </c>
      <c r="C14" s="3">
        <v>18.8</v>
      </c>
      <c r="D14" s="3">
        <v>27.5</v>
      </c>
    </row>
    <row r="15" spans="1:9">
      <c r="B15" s="2"/>
      <c r="E15" s="3">
        <v>12</v>
      </c>
      <c r="F15" s="3">
        <v>25.8</v>
      </c>
    </row>
    <row r="16" spans="1:9">
      <c r="B16" s="2"/>
      <c r="I16" s="53" t="s">
        <v>114</v>
      </c>
    </row>
    <row r="17" spans="2:16" ht="28">
      <c r="B17" s="2" t="s">
        <v>106</v>
      </c>
      <c r="C17" s="3">
        <v>2.6</v>
      </c>
      <c r="D17" s="3">
        <v>1.9</v>
      </c>
      <c r="I17" s="372" t="s">
        <v>116</v>
      </c>
      <c r="J17" s="372"/>
      <c r="K17" s="372"/>
      <c r="L17" s="372"/>
      <c r="M17" s="372"/>
      <c r="N17" s="372"/>
      <c r="O17" s="372"/>
      <c r="P17" s="372"/>
    </row>
    <row r="18" spans="2:16">
      <c r="B18" s="2"/>
      <c r="E18" s="3">
        <v>3.9</v>
      </c>
      <c r="F18" s="3">
        <v>8.3000000000000007</v>
      </c>
    </row>
    <row r="19" spans="2:16">
      <c r="B19" s="2"/>
      <c r="I19" s="3" t="s">
        <v>117</v>
      </c>
      <c r="K19" s="19" t="s">
        <v>115</v>
      </c>
    </row>
    <row r="20" spans="2:16" ht="28">
      <c r="B20" s="2" t="s">
        <v>107</v>
      </c>
      <c r="C20" s="3">
        <v>9.4</v>
      </c>
      <c r="D20" s="3">
        <v>10.7</v>
      </c>
    </row>
    <row r="21" spans="2:16">
      <c r="B21" s="2"/>
      <c r="E21" s="3">
        <v>5.5</v>
      </c>
      <c r="F21" s="3">
        <v>8.8000000000000007</v>
      </c>
    </row>
    <row r="22" spans="2:16">
      <c r="B22" s="2"/>
    </row>
    <row r="23" spans="2:16" ht="28">
      <c r="B23" s="2" t="s">
        <v>108</v>
      </c>
      <c r="C23" s="3">
        <v>2.1</v>
      </c>
      <c r="D23" s="3">
        <v>23.2</v>
      </c>
    </row>
    <row r="24" spans="2:16">
      <c r="B24" s="2"/>
      <c r="E24" s="3">
        <v>1.5</v>
      </c>
      <c r="F24" s="3">
        <v>1.8</v>
      </c>
    </row>
    <row r="25" spans="2:16">
      <c r="B25" s="2"/>
    </row>
    <row r="26" spans="2:16" ht="28">
      <c r="B26" s="2" t="s">
        <v>109</v>
      </c>
      <c r="C26" s="3">
        <v>12.7</v>
      </c>
      <c r="D26" s="3">
        <v>12.2</v>
      </c>
    </row>
    <row r="27" spans="2:16">
      <c r="B27" s="2"/>
      <c r="E27" s="3">
        <v>7.9</v>
      </c>
      <c r="F27" s="3">
        <v>10.199999999999999</v>
      </c>
    </row>
    <row r="28" spans="2:16">
      <c r="B28" s="2"/>
    </row>
    <row r="29" spans="2:16" ht="28">
      <c r="B29" s="2" t="s">
        <v>110</v>
      </c>
      <c r="C29" s="3">
        <v>35</v>
      </c>
      <c r="D29" s="3">
        <v>62.7</v>
      </c>
    </row>
    <row r="30" spans="2:16">
      <c r="B30" s="2"/>
      <c r="E30" s="3">
        <v>26</v>
      </c>
      <c r="F30" s="3">
        <v>45</v>
      </c>
    </row>
    <row r="31" spans="2:16">
      <c r="B31" s="2"/>
    </row>
    <row r="32" spans="2:16" ht="28">
      <c r="B32" s="2" t="s">
        <v>111</v>
      </c>
      <c r="C32" s="3">
        <v>12.8</v>
      </c>
      <c r="D32" s="3">
        <v>24.7</v>
      </c>
    </row>
    <row r="33" spans="5:6">
      <c r="E33" s="3">
        <v>16.7</v>
      </c>
      <c r="F33" s="3">
        <v>27.6</v>
      </c>
    </row>
  </sheetData>
  <mergeCells count="1">
    <mergeCell ref="I17:P17"/>
  </mergeCells>
  <phoneticPr fontId="1" type="noConversion"/>
  <hyperlinks>
    <hyperlink ref="K19" r:id="rId1" xr:uid="{00000000-0004-0000-0700-000000000000}"/>
    <hyperlink ref="A1" location="INDICE!A1" display="Torna all'indice" xr:uid="{00000000-0004-0000-0700-000001000000}"/>
  </hyperlinks>
  <pageMargins left="0.7" right="0.7" top="0.75" bottom="0.75" header="0.3" footer="0.3"/>
  <pageSetup paperSize="9" orientation="portrait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94"/>
  <sheetViews>
    <sheetView workbookViewId="0"/>
  </sheetViews>
  <sheetFormatPr baseColWidth="10" defaultColWidth="8.83203125" defaultRowHeight="13"/>
  <cols>
    <col min="1" max="1" width="5.33203125" style="163" customWidth="1"/>
    <col min="2" max="19" width="8.83203125" style="163" customWidth="1"/>
    <col min="20" max="20" width="8.83203125" style="332" customWidth="1"/>
    <col min="21" max="21" width="8.83203125" style="163" customWidth="1"/>
    <col min="22" max="16384" width="8.83203125" style="163"/>
  </cols>
  <sheetData>
    <row r="1" spans="1:24">
      <c r="A1" s="52" t="s">
        <v>986</v>
      </c>
    </row>
    <row r="3" spans="1:24" ht="24.75" customHeight="1">
      <c r="B3" s="167" t="s">
        <v>985</v>
      </c>
    </row>
    <row r="4" spans="1:24" s="333" customFormat="1" ht="45" customHeight="1">
      <c r="B4" s="334" t="s">
        <v>750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335"/>
      <c r="N4" s="335"/>
      <c r="O4" s="335"/>
      <c r="P4" s="335"/>
      <c r="Q4" s="335"/>
      <c r="R4" s="335"/>
      <c r="S4" s="335"/>
      <c r="T4" s="336"/>
      <c r="U4" s="334" t="s">
        <v>751</v>
      </c>
    </row>
    <row r="5" spans="1:24" s="337" customFormat="1" ht="45" customHeight="1">
      <c r="C5" s="337" t="s">
        <v>265</v>
      </c>
      <c r="D5" s="337" t="s">
        <v>266</v>
      </c>
      <c r="E5" s="337" t="s">
        <v>267</v>
      </c>
      <c r="F5" s="337" t="s">
        <v>272</v>
      </c>
      <c r="G5" s="337" t="s">
        <v>268</v>
      </c>
      <c r="H5" s="337" t="s">
        <v>269</v>
      </c>
      <c r="I5" s="337" t="s">
        <v>270</v>
      </c>
      <c r="J5" s="337" t="s">
        <v>271</v>
      </c>
      <c r="K5" s="337" t="s">
        <v>273</v>
      </c>
      <c r="L5" s="337" t="s">
        <v>274</v>
      </c>
      <c r="M5" s="337" t="s">
        <v>118</v>
      </c>
      <c r="N5" s="337" t="s">
        <v>275</v>
      </c>
      <c r="O5" s="337" t="s">
        <v>528</v>
      </c>
      <c r="P5" s="337" t="s">
        <v>174</v>
      </c>
      <c r="Q5" s="337" t="s">
        <v>529</v>
      </c>
      <c r="T5" s="338"/>
      <c r="V5" s="337" t="s">
        <v>576</v>
      </c>
      <c r="W5" s="337" t="s">
        <v>579</v>
      </c>
      <c r="X5" s="337" t="s">
        <v>580</v>
      </c>
    </row>
    <row r="6" spans="1:24">
      <c r="B6" s="163" t="s">
        <v>123</v>
      </c>
      <c r="C6" s="171">
        <v>12.636409193734201</v>
      </c>
      <c r="D6" s="171">
        <v>14.9077171387022</v>
      </c>
      <c r="E6" s="171">
        <v>4.1772411466825297</v>
      </c>
      <c r="F6" s="171">
        <v>1.5365823887376699</v>
      </c>
      <c r="G6" s="171">
        <v>2.9030993844539501</v>
      </c>
      <c r="H6" s="171">
        <v>4.6386225294660299</v>
      </c>
      <c r="I6" s="171">
        <v>7.2796321587076998</v>
      </c>
      <c r="J6" s="171">
        <v>3.42990893979698</v>
      </c>
      <c r="K6" s="171">
        <v>3.1399814461017002</v>
      </c>
      <c r="L6" s="171">
        <v>21.8626867318698</v>
      </c>
      <c r="M6" s="171">
        <v>8.2461053608394508</v>
      </c>
      <c r="N6" s="171">
        <v>9.02936929941289</v>
      </c>
      <c r="O6" s="171">
        <v>1.21290150355913</v>
      </c>
      <c r="P6" s="171">
        <v>4.9997427779357997</v>
      </c>
      <c r="Q6" s="339">
        <v>6789.3696555890301</v>
      </c>
      <c r="R6" s="171">
        <f t="shared" ref="R6:R14" si="0">SUM(C6:P6)</f>
        <v>100.00000000000001</v>
      </c>
      <c r="U6" s="163">
        <v>1862</v>
      </c>
      <c r="V6" s="339">
        <v>100</v>
      </c>
      <c r="W6" s="339">
        <v>100</v>
      </c>
      <c r="X6" s="339">
        <v>100</v>
      </c>
    </row>
    <row r="7" spans="1:24">
      <c r="A7" s="266"/>
      <c r="B7" s="163" t="s">
        <v>124</v>
      </c>
      <c r="C7" s="171">
        <v>10.024326206479399</v>
      </c>
      <c r="D7" s="171">
        <v>14.0345575062333</v>
      </c>
      <c r="E7" s="171">
        <v>3.5869314001133201</v>
      </c>
      <c r="F7" s="171">
        <v>1.7635142133177799</v>
      </c>
      <c r="G7" s="171">
        <v>2.7454777010260401</v>
      </c>
      <c r="H7" s="171">
        <v>8.3508786663139496</v>
      </c>
      <c r="I7" s="171">
        <v>8.5244601131003996</v>
      </c>
      <c r="J7" s="171">
        <v>5.2527427227186001</v>
      </c>
      <c r="K7" s="171">
        <v>3.4764871802897002</v>
      </c>
      <c r="L7" s="171">
        <v>19.430192280373699</v>
      </c>
      <c r="M7" s="171">
        <v>5.6589587678133197</v>
      </c>
      <c r="N7" s="171">
        <v>9.8647943625327095</v>
      </c>
      <c r="O7" s="171">
        <v>2.0677286965685102</v>
      </c>
      <c r="P7" s="171">
        <v>5.2189501831192997</v>
      </c>
      <c r="Q7" s="339">
        <v>7075.1594376684898</v>
      </c>
      <c r="R7" s="171">
        <f t="shared" si="0"/>
        <v>100.00000000000003</v>
      </c>
      <c r="U7" s="163">
        <v>1863</v>
      </c>
      <c r="V7" s="339">
        <v>108.674698795181</v>
      </c>
      <c r="W7" s="339">
        <v>113.647999289632</v>
      </c>
      <c r="X7" s="339">
        <v>108.416746272262</v>
      </c>
    </row>
    <row r="8" spans="1:24">
      <c r="B8" s="163" t="s">
        <v>125</v>
      </c>
      <c r="C8" s="171">
        <v>10.5529815968889</v>
      </c>
      <c r="D8" s="171">
        <v>13.1105095038249</v>
      </c>
      <c r="E8" s="171">
        <v>2.5088683778535201</v>
      </c>
      <c r="F8" s="171">
        <v>1.61647280620311</v>
      </c>
      <c r="G8" s="171">
        <v>3.0122935811547702</v>
      </c>
      <c r="H8" s="171">
        <v>10.8285546910117</v>
      </c>
      <c r="I8" s="171">
        <v>7.2998954890331902</v>
      </c>
      <c r="J8" s="171">
        <v>6.4726830593138596</v>
      </c>
      <c r="K8" s="171">
        <v>3.77019769572758</v>
      </c>
      <c r="L8" s="171">
        <v>14.4860324872164</v>
      </c>
      <c r="M8" s="171">
        <v>6.0088519930682596</v>
      </c>
      <c r="N8" s="171">
        <v>11.42128568397</v>
      </c>
      <c r="O8" s="171">
        <v>3.5844564804867902</v>
      </c>
      <c r="P8" s="171">
        <v>5.3269165542470303</v>
      </c>
      <c r="Q8" s="339">
        <v>9187.0004950928796</v>
      </c>
      <c r="R8" s="171">
        <f t="shared" si="0"/>
        <v>100.00000000000003</v>
      </c>
      <c r="U8" s="163">
        <v>1864</v>
      </c>
      <c r="V8" s="339">
        <v>118.55421686747</v>
      </c>
      <c r="W8" s="339">
        <v>124.820632701327</v>
      </c>
      <c r="X8" s="339">
        <v>118.76219486830099</v>
      </c>
    </row>
    <row r="9" spans="1:24">
      <c r="B9" s="163" t="s">
        <v>126</v>
      </c>
      <c r="C9" s="171">
        <v>11.496992669375301</v>
      </c>
      <c r="D9" s="171">
        <v>12.4258534765883</v>
      </c>
      <c r="E9" s="171">
        <v>2.1915781196437401</v>
      </c>
      <c r="F9" s="171">
        <v>0.90374097703620304</v>
      </c>
      <c r="G9" s="171">
        <v>2.76150565664926</v>
      </c>
      <c r="H9" s="171">
        <v>13.7191709214973</v>
      </c>
      <c r="I9" s="171">
        <v>9.0747039451548499</v>
      </c>
      <c r="J9" s="171">
        <v>9.8446631019253008</v>
      </c>
      <c r="K9" s="171">
        <v>5.6432542274753104</v>
      </c>
      <c r="L9" s="171">
        <v>8.8210773518521002</v>
      </c>
      <c r="M9" s="171">
        <v>6.2445277056822297</v>
      </c>
      <c r="N9" s="171">
        <v>9.1638968057070507</v>
      </c>
      <c r="O9" s="171">
        <v>3.3635326841207398</v>
      </c>
      <c r="P9" s="171">
        <v>4.3455023572923297</v>
      </c>
      <c r="Q9" s="339">
        <v>7942.6522448061196</v>
      </c>
      <c r="R9" s="171">
        <f t="shared" si="0"/>
        <v>100.00000000000003</v>
      </c>
      <c r="U9" s="163">
        <v>1865</v>
      </c>
      <c r="V9" s="339">
        <v>116.265060240964</v>
      </c>
      <c r="W9" s="339">
        <v>122.393036842648</v>
      </c>
      <c r="X9" s="339">
        <v>115.206362275948</v>
      </c>
    </row>
    <row r="10" spans="1:24">
      <c r="B10" s="163" t="s">
        <v>127</v>
      </c>
      <c r="C10" s="171">
        <v>10.6367266653332</v>
      </c>
      <c r="D10" s="171">
        <v>8.5334578720051795</v>
      </c>
      <c r="E10" s="171">
        <v>1.58242507126152</v>
      </c>
      <c r="F10" s="171">
        <v>1.0022703137688</v>
      </c>
      <c r="G10" s="171">
        <v>3.6848612582362001</v>
      </c>
      <c r="H10" s="171">
        <v>15.7872584229167</v>
      </c>
      <c r="I10" s="171">
        <v>8.3007815952285302</v>
      </c>
      <c r="J10" s="171">
        <v>9.8461268399981705</v>
      </c>
      <c r="K10" s="171">
        <v>5.8639454256836601</v>
      </c>
      <c r="L10" s="171">
        <v>4.8261741573690404</v>
      </c>
      <c r="M10" s="171">
        <v>6.4801049893710498</v>
      </c>
      <c r="N10" s="171">
        <v>11.6711744450464</v>
      </c>
      <c r="O10" s="171">
        <v>7.0636611307389003</v>
      </c>
      <c r="P10" s="171">
        <v>4.7210318130426501</v>
      </c>
      <c r="Q10" s="339">
        <v>14290.6252587115</v>
      </c>
      <c r="R10" s="171">
        <f t="shared" si="0"/>
        <v>100</v>
      </c>
      <c r="U10" s="163">
        <v>1866</v>
      </c>
      <c r="V10" s="339">
        <v>104.698795180723</v>
      </c>
      <c r="W10" s="339">
        <v>104.12609546799</v>
      </c>
      <c r="X10" s="339">
        <v>108.326928646564</v>
      </c>
    </row>
    <row r="11" spans="1:24">
      <c r="B11" s="163" t="s">
        <v>128</v>
      </c>
      <c r="C11" s="171">
        <v>11.8988972588837</v>
      </c>
      <c r="D11" s="171">
        <v>7.9375519506372196</v>
      </c>
      <c r="E11" s="171">
        <v>1.2864605950585299</v>
      </c>
      <c r="F11" s="171">
        <v>1.3308116707442801</v>
      </c>
      <c r="G11" s="171">
        <v>4.2162901669835398</v>
      </c>
      <c r="H11" s="171">
        <v>15.955041422269501</v>
      </c>
      <c r="I11" s="171">
        <v>7.1345120532112096</v>
      </c>
      <c r="J11" s="171">
        <v>11.033560377513201</v>
      </c>
      <c r="K11" s="171">
        <v>5.5356230484876203</v>
      </c>
      <c r="L11" s="171">
        <v>5.4438390389113804</v>
      </c>
      <c r="M11" s="171">
        <v>3.6323641428050699</v>
      </c>
      <c r="N11" s="171">
        <v>12.8772066800146</v>
      </c>
      <c r="O11" s="171">
        <v>5.7842180754282397</v>
      </c>
      <c r="P11" s="171">
        <v>5.9336235190519</v>
      </c>
      <c r="Q11" s="339">
        <v>17676.4235439492</v>
      </c>
      <c r="R11" s="171">
        <f t="shared" si="0"/>
        <v>100</v>
      </c>
      <c r="U11" s="163">
        <v>1867</v>
      </c>
      <c r="V11" s="339">
        <v>106.506024096386</v>
      </c>
      <c r="W11" s="339">
        <v>101.67640545077499</v>
      </c>
      <c r="X11" s="339">
        <v>112.180610202132</v>
      </c>
    </row>
    <row r="12" spans="1:24">
      <c r="B12" s="163" t="s">
        <v>129</v>
      </c>
      <c r="C12" s="171">
        <v>19.918178259057601</v>
      </c>
      <c r="D12" s="171">
        <v>10.3074909575201</v>
      </c>
      <c r="E12" s="171">
        <v>0.72453467757440004</v>
      </c>
      <c r="F12" s="171">
        <v>0.93086689819076995</v>
      </c>
      <c r="G12" s="171">
        <v>0.73564248539345201</v>
      </c>
      <c r="H12" s="171">
        <v>14.033887361736801</v>
      </c>
      <c r="I12" s="171">
        <v>5.5292155787283699</v>
      </c>
      <c r="J12" s="171">
        <v>14.514803528032299</v>
      </c>
      <c r="K12" s="171">
        <v>7.56492749859542</v>
      </c>
      <c r="L12" s="171">
        <v>3.3951434359019199</v>
      </c>
      <c r="M12" s="171">
        <v>1.47703381145266</v>
      </c>
      <c r="N12" s="171">
        <v>14.8802399326727</v>
      </c>
      <c r="O12" s="171">
        <v>2.7160432439846298</v>
      </c>
      <c r="P12" s="171">
        <v>3.2719923311589598</v>
      </c>
      <c r="Q12" s="339">
        <v>22326.8728943159</v>
      </c>
      <c r="R12" s="171">
        <f t="shared" si="0"/>
        <v>100.00000000000007</v>
      </c>
      <c r="U12" s="163">
        <v>1868</v>
      </c>
      <c r="V12" s="339">
        <v>107.831325301205</v>
      </c>
      <c r="W12" s="339">
        <v>99.785462259151402</v>
      </c>
      <c r="X12" s="339">
        <v>112.47579317770401</v>
      </c>
    </row>
    <row r="13" spans="1:24">
      <c r="B13" s="163" t="s">
        <v>130</v>
      </c>
      <c r="C13" s="171">
        <v>18.304682411879099</v>
      </c>
      <c r="D13" s="171">
        <v>9.4317334287531995</v>
      </c>
      <c r="E13" s="171">
        <v>1.2918238809701099</v>
      </c>
      <c r="F13" s="171">
        <v>1.7158651542361001</v>
      </c>
      <c r="G13" s="171">
        <v>2.80940193173483</v>
      </c>
      <c r="H13" s="171">
        <v>17.127758602023</v>
      </c>
      <c r="I13" s="171">
        <v>7.7426980018291696</v>
      </c>
      <c r="J13" s="171">
        <v>14.4565314718813</v>
      </c>
      <c r="K13" s="171">
        <v>4.1422817947449104</v>
      </c>
      <c r="L13" s="171">
        <v>4.1837775946926801</v>
      </c>
      <c r="M13" s="171">
        <v>0.99719421989462098</v>
      </c>
      <c r="N13" s="171">
        <v>10.761444050290701</v>
      </c>
      <c r="O13" s="171">
        <v>4.5811827220154804</v>
      </c>
      <c r="P13" s="171">
        <v>2.4536247350548099</v>
      </c>
      <c r="Q13" s="339">
        <v>22460.919676072201</v>
      </c>
      <c r="R13" s="171">
        <f t="shared" si="0"/>
        <v>100.00000000000003</v>
      </c>
      <c r="U13" s="163">
        <v>1869</v>
      </c>
      <c r="V13" s="339">
        <v>112.65060240963901</v>
      </c>
      <c r="W13" s="339">
        <v>110.10062773781</v>
      </c>
      <c r="X13" s="339">
        <v>117.910261905792</v>
      </c>
    </row>
    <row r="14" spans="1:24">
      <c r="B14" s="163" t="s">
        <v>131</v>
      </c>
      <c r="C14" s="171">
        <v>7.2378189548956504</v>
      </c>
      <c r="D14" s="171">
        <v>10.5271567427957</v>
      </c>
      <c r="E14" s="171">
        <v>0.65043662860732299</v>
      </c>
      <c r="F14" s="171">
        <v>2.2892536145457698</v>
      </c>
      <c r="G14" s="171">
        <v>3.2026280237260498</v>
      </c>
      <c r="H14" s="171">
        <v>13.9793102786221</v>
      </c>
      <c r="I14" s="171">
        <v>12.9108191282455</v>
      </c>
      <c r="J14" s="171">
        <v>17.947303844965599</v>
      </c>
      <c r="K14" s="171">
        <v>4.9934617565304604</v>
      </c>
      <c r="L14" s="171">
        <v>2.6831534628281899</v>
      </c>
      <c r="M14" s="171">
        <v>0.21660965430037199</v>
      </c>
      <c r="N14" s="171">
        <v>12.984161567467099</v>
      </c>
      <c r="O14" s="171">
        <v>7.1049981281557901</v>
      </c>
      <c r="P14" s="171">
        <v>3.2728882143143601</v>
      </c>
      <c r="Q14" s="339">
        <v>12694.4022034268</v>
      </c>
      <c r="R14" s="171">
        <f t="shared" si="0"/>
        <v>99.999999999999957</v>
      </c>
      <c r="U14" s="163">
        <v>1870</v>
      </c>
      <c r="V14" s="339">
        <v>107.831325301205</v>
      </c>
      <c r="W14" s="339">
        <v>106.54605957291</v>
      </c>
      <c r="X14" s="339">
        <v>113.184969288446</v>
      </c>
    </row>
    <row r="15" spans="1:24">
      <c r="U15" s="163">
        <v>1871</v>
      </c>
      <c r="V15" s="339">
        <v>115.78313253012099</v>
      </c>
      <c r="W15" s="339">
        <v>111.636685029894</v>
      </c>
      <c r="X15" s="339">
        <v>125.75561523466</v>
      </c>
    </row>
    <row r="16" spans="1:24">
      <c r="C16" s="339"/>
      <c r="D16" s="339"/>
      <c r="E16" s="339"/>
      <c r="F16" s="339"/>
      <c r="G16" s="339"/>
      <c r="H16" s="339"/>
      <c r="I16" s="339"/>
      <c r="J16" s="339"/>
      <c r="K16" s="339"/>
      <c r="L16" s="339"/>
      <c r="M16" s="339"/>
      <c r="N16" s="339"/>
      <c r="O16" s="339"/>
      <c r="P16" s="339"/>
      <c r="Q16" s="339"/>
      <c r="U16" s="163">
        <v>1872</v>
      </c>
      <c r="V16" s="339">
        <v>142.53012048192801</v>
      </c>
      <c r="W16" s="339">
        <v>126.54612949983201</v>
      </c>
      <c r="X16" s="339">
        <v>141.88816967284399</v>
      </c>
    </row>
    <row r="17" spans="3:24">
      <c r="C17" s="339"/>
      <c r="D17" s="339"/>
      <c r="E17" s="339"/>
      <c r="F17" s="339"/>
      <c r="G17" s="339"/>
      <c r="H17" s="339"/>
      <c r="I17" s="339"/>
      <c r="J17" s="339"/>
      <c r="K17" s="339"/>
      <c r="L17" s="339"/>
      <c r="M17" s="339"/>
      <c r="N17" s="339"/>
      <c r="O17" s="339"/>
      <c r="P17" s="339"/>
      <c r="Q17" s="339"/>
      <c r="U17" s="163">
        <v>1873</v>
      </c>
      <c r="V17" s="339">
        <v>151.92771084337301</v>
      </c>
      <c r="W17" s="339">
        <v>121.07053596365201</v>
      </c>
      <c r="X17" s="339">
        <v>144.15493145867501</v>
      </c>
    </row>
    <row r="18" spans="3:24">
      <c r="C18" s="339"/>
      <c r="D18" s="339"/>
      <c r="E18" s="339"/>
      <c r="F18" s="339"/>
      <c r="G18" s="339"/>
      <c r="H18" s="339"/>
      <c r="I18" s="339"/>
      <c r="J18" s="339"/>
      <c r="K18" s="339"/>
      <c r="L18" s="339"/>
      <c r="M18" s="339"/>
      <c r="N18" s="339"/>
      <c r="O18" s="339"/>
      <c r="P18" s="339"/>
      <c r="Q18" s="339"/>
      <c r="U18" s="163">
        <v>1874</v>
      </c>
      <c r="V18" s="339">
        <v>156.14457831325299</v>
      </c>
      <c r="W18" s="339">
        <v>129.151230006855</v>
      </c>
      <c r="X18" s="339">
        <v>157.91181150741301</v>
      </c>
    </row>
    <row r="19" spans="3:24">
      <c r="C19" s="339"/>
      <c r="D19" s="339"/>
      <c r="E19" s="339"/>
      <c r="F19" s="339"/>
      <c r="G19" s="339"/>
      <c r="H19" s="339"/>
      <c r="I19" s="339"/>
      <c r="J19" s="339"/>
      <c r="K19" s="339"/>
      <c r="L19" s="339"/>
      <c r="M19" s="339"/>
      <c r="N19" s="339"/>
      <c r="O19" s="339"/>
      <c r="P19" s="339"/>
      <c r="Q19" s="339"/>
      <c r="U19" s="163">
        <v>1875</v>
      </c>
      <c r="V19" s="339">
        <v>145.421686746988</v>
      </c>
      <c r="W19" s="339">
        <v>141.07794090153001</v>
      </c>
      <c r="X19" s="339">
        <v>160.94624870569001</v>
      </c>
    </row>
    <row r="20" spans="3:24">
      <c r="C20" s="339"/>
      <c r="D20" s="339"/>
      <c r="E20" s="339"/>
      <c r="F20" s="339"/>
      <c r="G20" s="339"/>
      <c r="H20" s="339"/>
      <c r="I20" s="339"/>
      <c r="J20" s="339"/>
      <c r="K20" s="339"/>
      <c r="L20" s="339"/>
      <c r="M20" s="339"/>
      <c r="N20" s="339"/>
      <c r="O20" s="339"/>
      <c r="P20" s="339"/>
      <c r="Q20" s="339"/>
      <c r="U20" s="163">
        <v>1876</v>
      </c>
      <c r="V20" s="339">
        <v>157.46987951807199</v>
      </c>
      <c r="W20" s="339">
        <v>152.23849411159</v>
      </c>
      <c r="X20" s="339">
        <v>168.892148291507</v>
      </c>
    </row>
    <row r="21" spans="3:24">
      <c r="C21" s="339"/>
      <c r="D21" s="339"/>
      <c r="E21" s="339"/>
      <c r="F21" s="339"/>
      <c r="G21" s="339"/>
      <c r="H21" s="339"/>
      <c r="I21" s="339"/>
      <c r="J21" s="339"/>
      <c r="K21" s="339"/>
      <c r="L21" s="339"/>
      <c r="M21" s="339"/>
      <c r="N21" s="339"/>
      <c r="O21" s="339"/>
      <c r="P21" s="339"/>
      <c r="Q21" s="339"/>
      <c r="U21" s="163">
        <v>1877</v>
      </c>
      <c r="V21" s="339">
        <v>137.590361445783</v>
      </c>
      <c r="W21" s="339">
        <v>119.90885154842699</v>
      </c>
      <c r="X21" s="339">
        <v>162.02826844615601</v>
      </c>
    </row>
    <row r="22" spans="3:24">
      <c r="C22" s="339"/>
      <c r="D22" s="339"/>
      <c r="E22" s="339"/>
      <c r="F22" s="339"/>
      <c r="G22" s="339"/>
      <c r="H22" s="339"/>
      <c r="I22" s="339"/>
      <c r="J22" s="339"/>
      <c r="K22" s="339"/>
      <c r="L22" s="339"/>
      <c r="M22" s="339"/>
      <c r="N22" s="339"/>
      <c r="O22" s="339"/>
      <c r="P22" s="339"/>
      <c r="Q22" s="339"/>
      <c r="U22" s="163">
        <v>1878</v>
      </c>
      <c r="V22" s="339">
        <v>127.951807228916</v>
      </c>
      <c r="W22" s="339">
        <v>115.667828095396</v>
      </c>
      <c r="X22" s="339">
        <v>168.041128315473</v>
      </c>
    </row>
    <row r="23" spans="3:24">
      <c r="C23" s="339"/>
      <c r="D23" s="339"/>
      <c r="E23" s="339"/>
      <c r="F23" s="339"/>
      <c r="G23" s="339"/>
      <c r="H23" s="339"/>
      <c r="I23" s="339"/>
      <c r="J23" s="339"/>
      <c r="K23" s="339"/>
      <c r="L23" s="339"/>
      <c r="M23" s="339"/>
      <c r="N23" s="339"/>
      <c r="O23" s="339"/>
      <c r="P23" s="339"/>
      <c r="Q23" s="339"/>
      <c r="U23" s="163">
        <v>1879</v>
      </c>
      <c r="V23" s="339">
        <v>150.843373493976</v>
      </c>
      <c r="W23" s="339">
        <v>143.26768198545599</v>
      </c>
      <c r="X23" s="339">
        <v>194.22068904943899</v>
      </c>
    </row>
    <row r="24" spans="3:24">
      <c r="C24" s="339"/>
      <c r="D24" s="339"/>
      <c r="E24" s="339"/>
      <c r="F24" s="339"/>
      <c r="G24" s="339"/>
      <c r="H24" s="339"/>
      <c r="I24" s="339"/>
      <c r="J24" s="339"/>
      <c r="K24" s="339"/>
      <c r="L24" s="339"/>
      <c r="M24" s="339"/>
      <c r="N24" s="339"/>
      <c r="O24" s="339"/>
      <c r="P24" s="339"/>
      <c r="Q24" s="339"/>
      <c r="U24" s="163">
        <v>1880</v>
      </c>
      <c r="V24" s="339">
        <v>143.012048192771</v>
      </c>
      <c r="W24" s="339">
        <v>130.60153605603099</v>
      </c>
      <c r="X24" s="339">
        <v>176.79385829175601</v>
      </c>
    </row>
    <row r="25" spans="3:24">
      <c r="C25" s="339"/>
      <c r="D25" s="339"/>
      <c r="E25" s="339"/>
      <c r="F25" s="339"/>
      <c r="G25" s="339"/>
      <c r="H25" s="339"/>
      <c r="I25" s="339"/>
      <c r="J25" s="339"/>
      <c r="K25" s="339"/>
      <c r="L25" s="339"/>
      <c r="M25" s="339"/>
      <c r="N25" s="339"/>
      <c r="O25" s="339"/>
      <c r="P25" s="339"/>
      <c r="Q25" s="339"/>
      <c r="U25" s="163">
        <v>1881</v>
      </c>
      <c r="V25" s="339">
        <v>149.39759036144599</v>
      </c>
      <c r="W25" s="339">
        <v>142.86684623232401</v>
      </c>
      <c r="X25" s="339">
        <v>194.59482847406099</v>
      </c>
    </row>
    <row r="26" spans="3:24">
      <c r="C26" s="339"/>
      <c r="D26" s="339"/>
      <c r="E26" s="339"/>
      <c r="F26" s="339"/>
      <c r="G26" s="339"/>
      <c r="H26" s="339"/>
      <c r="I26" s="339"/>
      <c r="J26" s="339"/>
      <c r="K26" s="339"/>
      <c r="L26" s="339"/>
      <c r="M26" s="339"/>
      <c r="N26" s="339"/>
      <c r="O26" s="339"/>
      <c r="P26" s="339"/>
      <c r="Q26" s="339"/>
      <c r="U26" s="163">
        <v>1882</v>
      </c>
      <c r="V26" s="339">
        <v>147.831325301205</v>
      </c>
      <c r="W26" s="339">
        <v>139.856482476666</v>
      </c>
      <c r="X26" s="339">
        <v>199.89816786448699</v>
      </c>
    </row>
    <row r="27" spans="3:24">
      <c r="C27" s="339"/>
      <c r="D27" s="339"/>
      <c r="E27" s="339"/>
      <c r="F27" s="339"/>
      <c r="G27" s="339"/>
      <c r="H27" s="339"/>
      <c r="I27" s="339"/>
      <c r="J27" s="339"/>
      <c r="K27" s="339"/>
      <c r="L27" s="339"/>
      <c r="M27" s="339"/>
      <c r="N27" s="339"/>
      <c r="O27" s="339"/>
      <c r="P27" s="339"/>
      <c r="Q27" s="339"/>
      <c r="U27" s="163">
        <v>1883</v>
      </c>
      <c r="V27" s="339">
        <v>155.18072289156601</v>
      </c>
      <c r="W27" s="339">
        <v>155.47425837397799</v>
      </c>
      <c r="X27" s="339">
        <v>221.31811695534401</v>
      </c>
    </row>
    <row r="28" spans="3:24">
      <c r="C28" s="339"/>
      <c r="D28" s="339"/>
      <c r="E28" s="339"/>
      <c r="F28" s="339"/>
      <c r="G28" s="339"/>
      <c r="H28" s="339"/>
      <c r="I28" s="339"/>
      <c r="J28" s="339"/>
      <c r="K28" s="339"/>
      <c r="L28" s="339"/>
      <c r="M28" s="339"/>
      <c r="N28" s="339"/>
      <c r="O28" s="339"/>
      <c r="P28" s="339"/>
      <c r="Q28" s="339"/>
      <c r="U28" s="163">
        <v>1884</v>
      </c>
      <c r="V28" s="339">
        <v>158.915662650602</v>
      </c>
      <c r="W28" s="339">
        <v>163.100561838159</v>
      </c>
      <c r="X28" s="339">
        <v>239.033128315293</v>
      </c>
    </row>
    <row r="29" spans="3:24">
      <c r="C29" s="339"/>
      <c r="D29" s="339"/>
      <c r="E29" s="339"/>
      <c r="F29" s="339"/>
      <c r="G29" s="339"/>
      <c r="H29" s="339"/>
      <c r="I29" s="339"/>
      <c r="J29" s="339"/>
      <c r="K29" s="339"/>
      <c r="L29" s="339"/>
      <c r="M29" s="339"/>
      <c r="N29" s="339"/>
      <c r="O29" s="339"/>
      <c r="P29" s="339"/>
      <c r="Q29" s="339"/>
      <c r="U29" s="163">
        <v>1885</v>
      </c>
      <c r="V29" s="339">
        <v>175.903614457831</v>
      </c>
      <c r="W29" s="339">
        <v>172.84289425127201</v>
      </c>
      <c r="X29" s="339">
        <v>281.14484189696202</v>
      </c>
    </row>
    <row r="30" spans="3:24"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339"/>
      <c r="O30" s="339"/>
      <c r="P30" s="339"/>
      <c r="Q30" s="339"/>
      <c r="U30" s="163">
        <v>1886</v>
      </c>
      <c r="V30" s="339">
        <v>175.66265060241</v>
      </c>
      <c r="W30" s="339">
        <v>168.43006779126199</v>
      </c>
      <c r="X30" s="339">
        <v>286.406668954032</v>
      </c>
    </row>
    <row r="31" spans="3:24">
      <c r="C31" s="339"/>
      <c r="D31" s="339"/>
      <c r="E31" s="339"/>
      <c r="F31" s="339"/>
      <c r="G31" s="339"/>
      <c r="H31" s="339"/>
      <c r="I31" s="339"/>
      <c r="J31" s="339"/>
      <c r="K31" s="339"/>
      <c r="L31" s="339"/>
      <c r="M31" s="339"/>
      <c r="N31" s="339"/>
      <c r="O31" s="339"/>
      <c r="P31" s="339"/>
      <c r="Q31" s="339"/>
      <c r="U31" s="163">
        <v>1887</v>
      </c>
      <c r="V31" s="339">
        <v>193.37349397590401</v>
      </c>
      <c r="W31" s="339">
        <v>198.068495629865</v>
      </c>
      <c r="X31" s="339">
        <v>321.70631574003198</v>
      </c>
    </row>
    <row r="32" spans="3:24">
      <c r="C32" s="339"/>
      <c r="D32" s="339"/>
      <c r="E32" s="339"/>
      <c r="F32" s="339"/>
      <c r="G32" s="339"/>
      <c r="H32" s="339"/>
      <c r="I32" s="339"/>
      <c r="J32" s="339"/>
      <c r="K32" s="339"/>
      <c r="L32" s="339"/>
      <c r="M32" s="339"/>
      <c r="N32" s="339"/>
      <c r="O32" s="339"/>
      <c r="P32" s="339"/>
      <c r="Q32" s="339"/>
      <c r="U32" s="163">
        <v>1888</v>
      </c>
      <c r="V32" s="339">
        <v>141.56626506024099</v>
      </c>
      <c r="W32" s="339">
        <v>146.348924733827</v>
      </c>
      <c r="X32" s="339">
        <v>227.69667020824701</v>
      </c>
    </row>
    <row r="33" spans="3:24">
      <c r="C33" s="339"/>
      <c r="D33" s="339"/>
      <c r="E33" s="339"/>
      <c r="F33" s="339"/>
      <c r="G33" s="339"/>
      <c r="H33" s="339"/>
      <c r="I33" s="339"/>
      <c r="J33" s="339"/>
      <c r="K33" s="339"/>
      <c r="L33" s="339"/>
      <c r="M33" s="339"/>
      <c r="N33" s="339"/>
      <c r="O33" s="339"/>
      <c r="P33" s="339"/>
      <c r="Q33" s="339"/>
      <c r="U33" s="163">
        <v>1889</v>
      </c>
      <c r="V33" s="339">
        <v>167.590361445783</v>
      </c>
      <c r="W33" s="339">
        <v>162.219007155447</v>
      </c>
      <c r="X33" s="339">
        <v>264.03117709281003</v>
      </c>
    </row>
    <row r="34" spans="3:24">
      <c r="C34" s="339"/>
      <c r="D34" s="339"/>
      <c r="E34" s="339"/>
      <c r="F34" s="339"/>
      <c r="G34" s="339"/>
      <c r="H34" s="339"/>
      <c r="I34" s="339"/>
      <c r="J34" s="339"/>
      <c r="K34" s="339"/>
      <c r="L34" s="339"/>
      <c r="M34" s="339"/>
      <c r="N34" s="339"/>
      <c r="O34" s="339"/>
      <c r="P34" s="339"/>
      <c r="Q34" s="339"/>
      <c r="U34" s="163">
        <v>1890</v>
      </c>
      <c r="V34" s="339">
        <v>158.915662650602</v>
      </c>
      <c r="W34" s="339">
        <v>148.02207348750301</v>
      </c>
      <c r="X34" s="339">
        <v>247.41258535600301</v>
      </c>
    </row>
    <row r="35" spans="3:24">
      <c r="C35" s="339"/>
      <c r="D35" s="339"/>
      <c r="E35" s="339"/>
      <c r="F35" s="339"/>
      <c r="G35" s="339"/>
      <c r="H35" s="339"/>
      <c r="I35" s="339"/>
      <c r="J35" s="339"/>
      <c r="K35" s="339"/>
      <c r="L35" s="339"/>
      <c r="M35" s="339"/>
      <c r="N35" s="339"/>
      <c r="O35" s="339"/>
      <c r="P35" s="339"/>
      <c r="Q35" s="339"/>
      <c r="U35" s="163">
        <v>1891</v>
      </c>
      <c r="V35" s="339">
        <v>135.78313253012101</v>
      </c>
      <c r="W35" s="339">
        <v>128.781477592275</v>
      </c>
      <c r="X35" s="339">
        <v>221.333561517091</v>
      </c>
    </row>
    <row r="36" spans="3:24">
      <c r="C36" s="339"/>
      <c r="D36" s="339"/>
      <c r="E36" s="339"/>
      <c r="F36" s="339"/>
      <c r="G36" s="339"/>
      <c r="H36" s="339"/>
      <c r="I36" s="339"/>
      <c r="J36" s="339"/>
      <c r="K36" s="339"/>
      <c r="L36" s="339"/>
      <c r="M36" s="339"/>
      <c r="N36" s="339"/>
      <c r="O36" s="339"/>
      <c r="P36" s="339"/>
      <c r="Q36" s="339"/>
      <c r="U36" s="163">
        <v>1892</v>
      </c>
      <c r="V36" s="339">
        <v>141.325301204819</v>
      </c>
      <c r="W36" s="339">
        <v>143.65860132473099</v>
      </c>
      <c r="X36" s="339">
        <v>237.00004280667901</v>
      </c>
    </row>
    <row r="37" spans="3:24">
      <c r="C37" s="339"/>
      <c r="D37" s="339"/>
      <c r="E37" s="339"/>
      <c r="F37" s="339"/>
      <c r="G37" s="339"/>
      <c r="H37" s="339"/>
      <c r="I37" s="339"/>
      <c r="J37" s="339"/>
      <c r="K37" s="339"/>
      <c r="L37" s="339"/>
      <c r="M37" s="339"/>
      <c r="N37" s="339"/>
      <c r="O37" s="339"/>
      <c r="P37" s="339"/>
      <c r="Q37" s="339"/>
      <c r="U37" s="163">
        <v>1893</v>
      </c>
      <c r="V37" s="339">
        <v>143.493975903615</v>
      </c>
      <c r="W37" s="339">
        <v>150.55267407627201</v>
      </c>
      <c r="X37" s="339">
        <v>242.87460787053499</v>
      </c>
    </row>
    <row r="38" spans="3:24">
      <c r="C38" s="339"/>
      <c r="D38" s="339"/>
      <c r="E38" s="339"/>
      <c r="F38" s="339"/>
      <c r="G38" s="339"/>
      <c r="H38" s="339"/>
      <c r="I38" s="339"/>
      <c r="J38" s="339"/>
      <c r="K38" s="339"/>
      <c r="L38" s="339"/>
      <c r="M38" s="339"/>
      <c r="N38" s="339"/>
      <c r="O38" s="339"/>
      <c r="P38" s="339"/>
      <c r="Q38" s="339"/>
      <c r="U38" s="163">
        <v>1894</v>
      </c>
      <c r="V38" s="339">
        <v>131.927710843374</v>
      </c>
      <c r="W38" s="339">
        <v>143.104422005114</v>
      </c>
      <c r="X38" s="339">
        <v>237.055291040219</v>
      </c>
    </row>
    <row r="39" spans="3:24">
      <c r="C39" s="339"/>
      <c r="D39" s="339"/>
      <c r="E39" s="339"/>
      <c r="F39" s="339"/>
      <c r="G39" s="339"/>
      <c r="H39" s="339"/>
      <c r="I39" s="339"/>
      <c r="J39" s="339"/>
      <c r="K39" s="339"/>
      <c r="L39" s="339"/>
      <c r="M39" s="339"/>
      <c r="N39" s="339"/>
      <c r="O39" s="339"/>
      <c r="P39" s="339"/>
      <c r="Q39" s="339"/>
      <c r="U39" s="163">
        <v>1895</v>
      </c>
      <c r="V39" s="339">
        <v>143.012048192771</v>
      </c>
      <c r="W39" s="339">
        <v>148.350199252897</v>
      </c>
      <c r="X39" s="339">
        <v>262.82597682060401</v>
      </c>
    </row>
    <row r="40" spans="3:24">
      <c r="C40" s="339"/>
      <c r="D40" s="339"/>
      <c r="E40" s="339"/>
      <c r="F40" s="339"/>
      <c r="G40" s="339"/>
      <c r="H40" s="339"/>
      <c r="I40" s="339"/>
      <c r="J40" s="339"/>
      <c r="K40" s="339"/>
      <c r="L40" s="339"/>
      <c r="M40" s="339"/>
      <c r="N40" s="339"/>
      <c r="O40" s="339"/>
      <c r="P40" s="339"/>
      <c r="Q40" s="339"/>
      <c r="U40" s="163">
        <v>1896</v>
      </c>
      <c r="V40" s="339">
        <v>142.168674698795</v>
      </c>
      <c r="W40" s="339">
        <v>147.66719617577701</v>
      </c>
      <c r="X40" s="339">
        <v>257.690133924549</v>
      </c>
    </row>
    <row r="41" spans="3:24">
      <c r="C41" s="339"/>
      <c r="D41" s="339"/>
      <c r="E41" s="339"/>
      <c r="F41" s="339"/>
      <c r="G41" s="339"/>
      <c r="H41" s="339"/>
      <c r="I41" s="339"/>
      <c r="J41" s="339"/>
      <c r="K41" s="339"/>
      <c r="L41" s="339"/>
      <c r="M41" s="339"/>
      <c r="N41" s="339"/>
      <c r="O41" s="339"/>
      <c r="P41" s="339"/>
      <c r="Q41" s="339"/>
      <c r="U41" s="163">
        <v>1897</v>
      </c>
      <c r="V41" s="339">
        <v>143.61445783132501</v>
      </c>
      <c r="W41" s="339">
        <v>149.63430021051599</v>
      </c>
      <c r="X41" s="339">
        <v>261.27512060092403</v>
      </c>
    </row>
    <row r="42" spans="3:24">
      <c r="C42" s="339"/>
      <c r="D42" s="339"/>
      <c r="E42" s="339"/>
      <c r="F42" s="339"/>
      <c r="G42" s="339"/>
      <c r="H42" s="339"/>
      <c r="I42" s="339"/>
      <c r="J42" s="339"/>
      <c r="K42" s="339"/>
      <c r="L42" s="339"/>
      <c r="M42" s="339"/>
      <c r="N42" s="339"/>
      <c r="O42" s="339"/>
      <c r="P42" s="339"/>
      <c r="Q42" s="339"/>
      <c r="U42" s="163">
        <v>1898</v>
      </c>
      <c r="V42" s="339">
        <v>170.240963855422</v>
      </c>
      <c r="W42" s="339">
        <v>174.311075055944</v>
      </c>
      <c r="X42" s="339">
        <v>296.37114935337797</v>
      </c>
    </row>
    <row r="43" spans="3:24">
      <c r="C43" s="339"/>
      <c r="D43" s="339"/>
      <c r="E43" s="339"/>
      <c r="F43" s="339"/>
      <c r="G43" s="339"/>
      <c r="H43" s="339"/>
      <c r="I43" s="339"/>
      <c r="J43" s="339"/>
      <c r="K43" s="339"/>
      <c r="L43" s="339"/>
      <c r="M43" s="339"/>
      <c r="N43" s="339"/>
      <c r="O43" s="339"/>
      <c r="P43" s="339"/>
      <c r="Q43" s="339"/>
      <c r="U43" s="163">
        <v>1899</v>
      </c>
      <c r="V43" s="339">
        <v>181.56626506024099</v>
      </c>
      <c r="W43" s="339">
        <v>182.01066831417899</v>
      </c>
      <c r="X43" s="339">
        <v>306.945949181674</v>
      </c>
    </row>
    <row r="44" spans="3:24">
      <c r="C44" s="339"/>
      <c r="D44" s="339"/>
      <c r="E44" s="339"/>
      <c r="F44" s="339"/>
      <c r="G44" s="339"/>
      <c r="H44" s="339"/>
      <c r="I44" s="339"/>
      <c r="J44" s="339"/>
      <c r="K44" s="339"/>
      <c r="L44" s="339"/>
      <c r="M44" s="339"/>
      <c r="N44" s="339"/>
      <c r="O44" s="339"/>
      <c r="P44" s="339"/>
      <c r="Q44" s="339"/>
      <c r="U44" s="163">
        <v>1900</v>
      </c>
      <c r="V44" s="339">
        <v>204.81927710843399</v>
      </c>
      <c r="W44" s="339">
        <v>207.022047372494</v>
      </c>
      <c r="X44" s="339">
        <v>309.224264651829</v>
      </c>
    </row>
    <row r="45" spans="3:24">
      <c r="C45" s="339"/>
      <c r="D45" s="339"/>
      <c r="E45" s="339"/>
      <c r="F45" s="339"/>
      <c r="G45" s="339"/>
      <c r="H45" s="339"/>
      <c r="I45" s="339"/>
      <c r="J45" s="339"/>
      <c r="K45" s="339"/>
      <c r="L45" s="339"/>
      <c r="M45" s="339"/>
      <c r="N45" s="339"/>
      <c r="O45" s="339"/>
      <c r="P45" s="339"/>
      <c r="Q45" s="339"/>
      <c r="U45" s="163">
        <v>1901</v>
      </c>
      <c r="V45" s="339">
        <v>206.987951807229</v>
      </c>
      <c r="W45" s="339">
        <v>208.89726634553099</v>
      </c>
      <c r="X45" s="339">
        <v>336.59941075768302</v>
      </c>
    </row>
    <row r="46" spans="3:24">
      <c r="C46" s="339"/>
      <c r="D46" s="339"/>
      <c r="E46" s="339"/>
      <c r="F46" s="339"/>
      <c r="G46" s="339"/>
      <c r="H46" s="339"/>
      <c r="I46" s="339"/>
      <c r="J46" s="339"/>
      <c r="K46" s="339"/>
      <c r="L46" s="339"/>
      <c r="M46" s="339"/>
      <c r="N46" s="339"/>
      <c r="O46" s="339"/>
      <c r="P46" s="339"/>
      <c r="Q46" s="339"/>
      <c r="U46" s="163">
        <v>1902</v>
      </c>
      <c r="V46" s="339">
        <v>207.590361445783</v>
      </c>
      <c r="W46" s="339">
        <v>213.38187335522099</v>
      </c>
      <c r="X46" s="339">
        <v>350.884632538012</v>
      </c>
    </row>
    <row r="47" spans="3:24">
      <c r="C47" s="339"/>
      <c r="D47" s="339"/>
      <c r="E47" s="339"/>
      <c r="F47" s="339"/>
      <c r="G47" s="339"/>
      <c r="H47" s="339"/>
      <c r="I47" s="339"/>
      <c r="J47" s="339"/>
      <c r="K47" s="339"/>
      <c r="L47" s="339"/>
      <c r="M47" s="339"/>
      <c r="N47" s="339"/>
      <c r="O47" s="339"/>
      <c r="P47" s="339"/>
      <c r="Q47" s="339"/>
      <c r="U47" s="163">
        <v>1903</v>
      </c>
      <c r="V47" s="339">
        <v>218.43373493975901</v>
      </c>
      <c r="W47" s="339">
        <v>219.09619163546299</v>
      </c>
      <c r="X47" s="339">
        <v>364.93056429947501</v>
      </c>
    </row>
    <row r="48" spans="3:24">
      <c r="C48" s="339"/>
      <c r="D48" s="339"/>
      <c r="E48" s="339"/>
      <c r="F48" s="339"/>
      <c r="G48" s="339"/>
      <c r="H48" s="339"/>
      <c r="I48" s="339"/>
      <c r="J48" s="339"/>
      <c r="K48" s="339"/>
      <c r="L48" s="339"/>
      <c r="M48" s="339"/>
      <c r="N48" s="339"/>
      <c r="O48" s="339"/>
      <c r="P48" s="339"/>
      <c r="Q48" s="339"/>
      <c r="U48" s="163">
        <v>1904</v>
      </c>
      <c r="V48" s="339">
        <v>226.265060240964</v>
      </c>
      <c r="W48" s="339">
        <v>230.177873165367</v>
      </c>
      <c r="X48" s="339">
        <v>359.40782843593502</v>
      </c>
    </row>
    <row r="49" spans="3:24">
      <c r="C49" s="339"/>
      <c r="D49" s="339"/>
      <c r="E49" s="339"/>
      <c r="F49" s="339"/>
      <c r="G49" s="339"/>
      <c r="H49" s="339"/>
      <c r="I49" s="339"/>
      <c r="J49" s="339"/>
      <c r="K49" s="339"/>
      <c r="L49" s="339"/>
      <c r="M49" s="339"/>
      <c r="N49" s="339"/>
      <c r="O49" s="339"/>
      <c r="P49" s="339"/>
      <c r="Q49" s="339"/>
      <c r="U49" s="163">
        <v>1905</v>
      </c>
      <c r="V49" s="339">
        <v>242.89156626505999</v>
      </c>
      <c r="W49" s="339">
        <v>242.536400477276</v>
      </c>
      <c r="X49" s="339">
        <v>397.54297328728501</v>
      </c>
    </row>
    <row r="50" spans="3:24">
      <c r="C50" s="339"/>
      <c r="D50" s="339"/>
      <c r="E50" s="339"/>
      <c r="F50" s="339"/>
      <c r="G50" s="339"/>
      <c r="H50" s="339"/>
      <c r="I50" s="339"/>
      <c r="J50" s="339"/>
      <c r="K50" s="339"/>
      <c r="L50" s="339"/>
      <c r="M50" s="339"/>
      <c r="N50" s="339"/>
      <c r="O50" s="339"/>
      <c r="P50" s="339"/>
      <c r="Q50" s="339"/>
      <c r="U50" s="163">
        <v>1906</v>
      </c>
      <c r="V50" s="339">
        <v>302.89156626506002</v>
      </c>
      <c r="W50" s="339">
        <v>287.34367892871398</v>
      </c>
      <c r="X50" s="339">
        <v>459.12125103707598</v>
      </c>
    </row>
    <row r="51" spans="3:24">
      <c r="C51" s="339"/>
      <c r="D51" s="339"/>
      <c r="E51" s="339"/>
      <c r="F51" s="339"/>
      <c r="G51" s="339"/>
      <c r="H51" s="339"/>
      <c r="I51" s="339"/>
      <c r="J51" s="339"/>
      <c r="K51" s="339"/>
      <c r="L51" s="339"/>
      <c r="M51" s="339"/>
      <c r="N51" s="339"/>
      <c r="O51" s="339"/>
      <c r="P51" s="339"/>
      <c r="Q51" s="339"/>
      <c r="U51" s="163">
        <v>1907</v>
      </c>
      <c r="V51" s="339">
        <v>347.10843373493998</v>
      </c>
      <c r="W51" s="339">
        <v>314.54795793139999</v>
      </c>
      <c r="X51" s="339">
        <v>504.66384994033803</v>
      </c>
    </row>
    <row r="52" spans="3:24">
      <c r="C52" s="339"/>
      <c r="D52" s="339"/>
      <c r="E52" s="339"/>
      <c r="F52" s="339"/>
      <c r="G52" s="339"/>
      <c r="H52" s="339"/>
      <c r="I52" s="339"/>
      <c r="J52" s="339"/>
      <c r="K52" s="339"/>
      <c r="L52" s="339"/>
      <c r="M52" s="339"/>
      <c r="N52" s="339"/>
      <c r="O52" s="339"/>
      <c r="P52" s="339"/>
      <c r="Q52" s="339"/>
      <c r="U52" s="163">
        <v>1908</v>
      </c>
      <c r="V52" s="339">
        <v>350.96385542168701</v>
      </c>
      <c r="W52" s="339">
        <v>329.242422036302</v>
      </c>
      <c r="X52" s="339">
        <v>529.78128849251902</v>
      </c>
    </row>
    <row r="53" spans="3:24">
      <c r="C53" s="339"/>
      <c r="D53" s="339"/>
      <c r="E53" s="339"/>
      <c r="F53" s="339"/>
      <c r="G53" s="339"/>
      <c r="H53" s="339"/>
      <c r="I53" s="339"/>
      <c r="J53" s="339"/>
      <c r="K53" s="339"/>
      <c r="L53" s="339"/>
      <c r="M53" s="339"/>
      <c r="N53" s="339"/>
      <c r="O53" s="339"/>
      <c r="P53" s="339"/>
      <c r="Q53" s="339"/>
      <c r="U53" s="163">
        <v>1909</v>
      </c>
      <c r="V53" s="339">
        <v>374.93975903614501</v>
      </c>
      <c r="W53" s="339">
        <v>343.83228971403099</v>
      </c>
      <c r="X53" s="339">
        <v>561.28456584531295</v>
      </c>
    </row>
    <row r="54" spans="3:24"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9"/>
      <c r="O54" s="339"/>
      <c r="P54" s="339"/>
      <c r="Q54" s="339"/>
      <c r="U54" s="163">
        <v>1910</v>
      </c>
      <c r="V54" s="339">
        <v>391.08433734939803</v>
      </c>
      <c r="W54" s="339">
        <v>346.54064185268498</v>
      </c>
      <c r="X54" s="339">
        <v>570.74393685211498</v>
      </c>
    </row>
    <row r="55" spans="3:24"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9"/>
      <c r="O55" s="339"/>
      <c r="P55" s="339"/>
      <c r="Q55" s="339"/>
      <c r="U55" s="163">
        <v>1911</v>
      </c>
      <c r="V55" s="339">
        <v>408.31325301204799</v>
      </c>
      <c r="W55" s="339">
        <v>332.93146527329998</v>
      </c>
      <c r="X55" s="339">
        <v>594.111169883363</v>
      </c>
    </row>
    <row r="56" spans="3:24">
      <c r="C56" s="339"/>
      <c r="D56" s="339"/>
      <c r="E56" s="339"/>
      <c r="F56" s="339"/>
      <c r="G56" s="339"/>
      <c r="H56" s="339"/>
      <c r="I56" s="339"/>
      <c r="J56" s="339"/>
      <c r="K56" s="339"/>
      <c r="L56" s="339"/>
      <c r="M56" s="339"/>
      <c r="N56" s="339"/>
      <c r="O56" s="339"/>
      <c r="P56" s="339"/>
      <c r="Q56" s="339"/>
      <c r="U56" s="163">
        <v>1912</v>
      </c>
      <c r="V56" s="339">
        <v>446.02409638554201</v>
      </c>
      <c r="W56" s="339">
        <v>348.57231278381499</v>
      </c>
      <c r="X56" s="339">
        <v>635.67220295592097</v>
      </c>
    </row>
    <row r="57" spans="3:24">
      <c r="C57" s="339"/>
      <c r="D57" s="339"/>
      <c r="E57" s="339"/>
      <c r="F57" s="339"/>
      <c r="G57" s="339"/>
      <c r="H57" s="339"/>
      <c r="I57" s="339"/>
      <c r="J57" s="339"/>
      <c r="K57" s="339"/>
      <c r="L57" s="339"/>
      <c r="M57" s="339"/>
      <c r="N57" s="339"/>
      <c r="O57" s="339"/>
      <c r="P57" s="339"/>
      <c r="Q57" s="339"/>
      <c r="U57" s="163">
        <v>1913</v>
      </c>
      <c r="V57" s="339">
        <v>439.27710843373501</v>
      </c>
      <c r="W57" s="339">
        <v>345.64736848054298</v>
      </c>
      <c r="X57" s="339">
        <v>624.80874701728499</v>
      </c>
    </row>
    <row r="58" spans="3:24">
      <c r="C58" s="339"/>
      <c r="D58" s="339"/>
      <c r="E58" s="339"/>
      <c r="F58" s="339"/>
      <c r="G58" s="339"/>
      <c r="H58" s="339"/>
      <c r="I58" s="339"/>
      <c r="J58" s="339"/>
      <c r="K58" s="339"/>
      <c r="L58" s="339"/>
      <c r="M58" s="339"/>
      <c r="N58" s="339"/>
      <c r="O58" s="339"/>
      <c r="P58" s="339"/>
      <c r="Q58" s="339"/>
      <c r="U58" s="163">
        <v>1914</v>
      </c>
      <c r="V58" s="339">
        <v>352.16867469879497</v>
      </c>
      <c r="W58" s="339">
        <v>277.27154548871499</v>
      </c>
      <c r="X58" s="339">
        <v>496.06160371601101</v>
      </c>
    </row>
    <row r="59" spans="3:24">
      <c r="C59" s="339"/>
      <c r="D59" s="339"/>
      <c r="E59" s="339"/>
      <c r="F59" s="339"/>
      <c r="G59" s="339"/>
      <c r="H59" s="339"/>
      <c r="I59" s="339"/>
      <c r="J59" s="339"/>
      <c r="K59" s="339"/>
      <c r="L59" s="339"/>
      <c r="M59" s="339"/>
      <c r="N59" s="339"/>
      <c r="O59" s="339"/>
      <c r="P59" s="339"/>
      <c r="Q59" s="339"/>
      <c r="U59" s="163">
        <v>1915</v>
      </c>
      <c r="V59" s="339">
        <v>566.746987951807</v>
      </c>
      <c r="W59" s="339">
        <v>386.72889781285397</v>
      </c>
      <c r="X59" s="339">
        <v>575.77748722306706</v>
      </c>
    </row>
    <row r="60" spans="3:24">
      <c r="C60" s="339"/>
      <c r="D60" s="339"/>
      <c r="E60" s="339"/>
      <c r="F60" s="339"/>
      <c r="G60" s="339"/>
      <c r="H60" s="339"/>
      <c r="I60" s="339"/>
      <c r="J60" s="339"/>
      <c r="K60" s="339"/>
      <c r="L60" s="339"/>
      <c r="M60" s="339"/>
      <c r="N60" s="339"/>
      <c r="O60" s="339"/>
      <c r="P60" s="339"/>
      <c r="Q60" s="339"/>
      <c r="U60" s="163">
        <v>1916</v>
      </c>
      <c r="V60" s="339">
        <v>1010.84337349398</v>
      </c>
      <c r="W60" s="339">
        <v>529.08082961543505</v>
      </c>
      <c r="X60" s="339">
        <v>639.65826910676003</v>
      </c>
    </row>
    <row r="61" spans="3:24">
      <c r="C61" s="339"/>
      <c r="D61" s="339"/>
      <c r="E61" s="339"/>
      <c r="F61" s="339"/>
      <c r="G61" s="339"/>
      <c r="H61" s="339"/>
      <c r="I61" s="339"/>
      <c r="J61" s="339"/>
      <c r="K61" s="339"/>
      <c r="L61" s="339"/>
      <c r="M61" s="339"/>
      <c r="N61" s="339"/>
      <c r="O61" s="339"/>
      <c r="P61" s="339"/>
      <c r="Q61" s="339"/>
      <c r="U61" s="163">
        <v>1917</v>
      </c>
      <c r="V61" s="339">
        <v>1685.5421686747</v>
      </c>
      <c r="W61" s="339">
        <v>618.39628539123203</v>
      </c>
      <c r="X61" s="339">
        <v>589.98249428632198</v>
      </c>
    </row>
    <row r="62" spans="3:24">
      <c r="C62" s="339"/>
      <c r="D62" s="339"/>
      <c r="E62" s="339"/>
      <c r="F62" s="339"/>
      <c r="G62" s="339"/>
      <c r="H62" s="339"/>
      <c r="I62" s="339"/>
      <c r="J62" s="339"/>
      <c r="K62" s="339"/>
      <c r="L62" s="339"/>
      <c r="M62" s="339"/>
      <c r="N62" s="339"/>
      <c r="O62" s="339"/>
      <c r="P62" s="339"/>
      <c r="Q62" s="339"/>
      <c r="U62" s="163">
        <v>1918</v>
      </c>
      <c r="V62" s="339">
        <v>1932.40963855422</v>
      </c>
      <c r="W62" s="339">
        <v>499.198036570792</v>
      </c>
      <c r="X62" s="339">
        <v>586.010366976613</v>
      </c>
    </row>
    <row r="63" spans="3:24">
      <c r="C63" s="339"/>
      <c r="D63" s="339"/>
      <c r="E63" s="339"/>
      <c r="F63" s="339"/>
      <c r="G63" s="339"/>
      <c r="H63" s="339"/>
      <c r="I63" s="339"/>
      <c r="J63" s="339"/>
      <c r="K63" s="339"/>
      <c r="L63" s="339"/>
      <c r="M63" s="339"/>
      <c r="N63" s="339"/>
      <c r="O63" s="339"/>
      <c r="P63" s="339"/>
      <c r="Q63" s="339"/>
      <c r="U63" s="163">
        <v>1919</v>
      </c>
      <c r="V63" s="339">
        <v>2002.77108433735</v>
      </c>
      <c r="W63" s="339">
        <v>450.44090571943099</v>
      </c>
      <c r="X63" s="339">
        <v>597.90809515955596</v>
      </c>
    </row>
    <row r="64" spans="3:24">
      <c r="C64" s="339"/>
      <c r="D64" s="339"/>
      <c r="E64" s="339"/>
      <c r="F64" s="339"/>
      <c r="G64" s="339"/>
      <c r="H64" s="339"/>
      <c r="I64" s="339"/>
      <c r="J64" s="339"/>
      <c r="K64" s="339"/>
      <c r="L64" s="339"/>
      <c r="M64" s="339"/>
      <c r="N64" s="339"/>
      <c r="O64" s="339"/>
      <c r="P64" s="339"/>
      <c r="Q64" s="339"/>
      <c r="U64" s="163">
        <v>1920</v>
      </c>
      <c r="V64" s="339">
        <v>3231.5662650602399</v>
      </c>
      <c r="W64" s="339">
        <v>528.94251569858</v>
      </c>
      <c r="X64" s="339">
        <v>563.107425585599</v>
      </c>
    </row>
    <row r="65" spans="3:24">
      <c r="C65" s="339"/>
      <c r="D65" s="339"/>
      <c r="E65" s="339"/>
      <c r="F65" s="339"/>
      <c r="G65" s="339"/>
      <c r="H65" s="339"/>
      <c r="I65" s="339"/>
      <c r="J65" s="339"/>
      <c r="K65" s="339"/>
      <c r="L65" s="339"/>
      <c r="M65" s="339"/>
      <c r="N65" s="339"/>
      <c r="O65" s="339"/>
      <c r="P65" s="339"/>
      <c r="Q65" s="339"/>
      <c r="U65" s="163">
        <v>1921</v>
      </c>
      <c r="V65" s="339">
        <v>2037.83132530121</v>
      </c>
      <c r="W65" s="339">
        <v>321.11314850835998</v>
      </c>
      <c r="X65" s="339">
        <v>425.512122170086</v>
      </c>
    </row>
    <row r="66" spans="3:24">
      <c r="C66" s="339"/>
      <c r="D66" s="339"/>
      <c r="E66" s="339"/>
      <c r="F66" s="339"/>
      <c r="G66" s="339"/>
      <c r="H66" s="339"/>
      <c r="I66" s="339"/>
      <c r="J66" s="339"/>
      <c r="K66" s="339"/>
      <c r="L66" s="339"/>
      <c r="M66" s="339"/>
      <c r="N66" s="339"/>
      <c r="O66" s="339"/>
      <c r="P66" s="339"/>
      <c r="Q66" s="339"/>
      <c r="U66" s="163">
        <v>1922</v>
      </c>
      <c r="V66" s="339">
        <v>1896.5060240963901</v>
      </c>
      <c r="W66" s="339">
        <v>304.12156163022399</v>
      </c>
      <c r="X66" s="339">
        <v>556.22952265886704</v>
      </c>
    </row>
    <row r="67" spans="3:24">
      <c r="C67" s="339"/>
      <c r="D67" s="339"/>
      <c r="E67" s="339"/>
      <c r="F67" s="339"/>
      <c r="G67" s="339"/>
      <c r="H67" s="339"/>
      <c r="I67" s="339"/>
      <c r="J67" s="339"/>
      <c r="K67" s="339"/>
      <c r="L67" s="339"/>
      <c r="M67" s="339"/>
      <c r="N67" s="339"/>
      <c r="O67" s="339"/>
      <c r="P67" s="339"/>
      <c r="Q67" s="339"/>
      <c r="U67" s="163">
        <v>1923</v>
      </c>
      <c r="V67" s="339">
        <v>2067.1084337349398</v>
      </c>
      <c r="W67" s="339">
        <v>334.88012971980203</v>
      </c>
      <c r="X67" s="339">
        <v>585.74409249545897</v>
      </c>
    </row>
    <row r="68" spans="3:24">
      <c r="C68" s="339"/>
      <c r="D68" s="339"/>
      <c r="E68" s="339"/>
      <c r="F68" s="339"/>
      <c r="G68" s="339"/>
      <c r="H68" s="339"/>
      <c r="I68" s="339"/>
      <c r="J68" s="339"/>
      <c r="K68" s="339"/>
      <c r="L68" s="339"/>
      <c r="M68" s="339"/>
      <c r="N68" s="339"/>
      <c r="O68" s="339"/>
      <c r="P68" s="339"/>
      <c r="Q68" s="339"/>
      <c r="U68" s="163">
        <v>1924</v>
      </c>
      <c r="V68" s="339">
        <v>2334.0963855421701</v>
      </c>
      <c r="W68" s="339">
        <v>381.94479280761402</v>
      </c>
      <c r="X68" s="339">
        <v>612.49885403993903</v>
      </c>
    </row>
    <row r="69" spans="3:24">
      <c r="C69" s="339"/>
      <c r="D69" s="339"/>
      <c r="E69" s="339"/>
      <c r="F69" s="339"/>
      <c r="G69" s="339"/>
      <c r="H69" s="339"/>
      <c r="I69" s="339"/>
      <c r="J69" s="339"/>
      <c r="K69" s="339"/>
      <c r="L69" s="339"/>
      <c r="M69" s="339"/>
      <c r="N69" s="339"/>
      <c r="O69" s="339"/>
      <c r="P69" s="339"/>
      <c r="Q69" s="339"/>
      <c r="U69" s="163">
        <v>1925</v>
      </c>
      <c r="V69" s="339">
        <v>3156.6265060240999</v>
      </c>
      <c r="W69" s="339">
        <v>445.69750214930201</v>
      </c>
      <c r="X69" s="339">
        <v>721.16871818249399</v>
      </c>
    </row>
    <row r="70" spans="3:24">
      <c r="C70" s="339"/>
      <c r="D70" s="339"/>
      <c r="E70" s="339"/>
      <c r="F70" s="339"/>
      <c r="G70" s="339"/>
      <c r="H70" s="339"/>
      <c r="I70" s="339"/>
      <c r="J70" s="339"/>
      <c r="K70" s="339"/>
      <c r="L70" s="339"/>
      <c r="M70" s="339"/>
      <c r="N70" s="339"/>
      <c r="O70" s="339"/>
      <c r="P70" s="339"/>
      <c r="Q70" s="339"/>
      <c r="U70" s="163">
        <v>1926</v>
      </c>
      <c r="V70" s="339">
        <v>3117.9518072289202</v>
      </c>
      <c r="W70" s="339">
        <v>413.98807110985399</v>
      </c>
      <c r="X70" s="339">
        <v>708.607500141277</v>
      </c>
    </row>
    <row r="71" spans="3:24">
      <c r="C71" s="339"/>
      <c r="D71" s="339"/>
      <c r="E71" s="339"/>
      <c r="F71" s="339"/>
      <c r="G71" s="339"/>
      <c r="H71" s="339"/>
      <c r="I71" s="339"/>
      <c r="J71" s="339"/>
      <c r="K71" s="339"/>
      <c r="L71" s="339"/>
      <c r="M71" s="339"/>
      <c r="N71" s="339"/>
      <c r="O71" s="339"/>
      <c r="P71" s="339"/>
      <c r="Q71" s="339"/>
      <c r="U71" s="163">
        <v>1927</v>
      </c>
      <c r="V71" s="339">
        <v>2454.81927710843</v>
      </c>
      <c r="W71" s="339">
        <v>364.18947623708999</v>
      </c>
      <c r="X71" s="339">
        <v>681.31144373438099</v>
      </c>
    </row>
    <row r="72" spans="3:24">
      <c r="C72" s="339"/>
      <c r="D72" s="339"/>
      <c r="E72" s="339"/>
      <c r="F72" s="339"/>
      <c r="G72" s="339"/>
      <c r="H72" s="339"/>
      <c r="I72" s="339"/>
      <c r="J72" s="339"/>
      <c r="K72" s="339"/>
      <c r="L72" s="339"/>
      <c r="M72" s="339"/>
      <c r="N72" s="339"/>
      <c r="O72" s="339"/>
      <c r="P72" s="339"/>
      <c r="Q72" s="339"/>
      <c r="U72" s="163">
        <v>1928</v>
      </c>
      <c r="V72" s="339">
        <v>2640.9638554216899</v>
      </c>
      <c r="W72" s="339">
        <v>412.20731640249102</v>
      </c>
      <c r="X72" s="339">
        <v>798.95560344121395</v>
      </c>
    </row>
    <row r="73" spans="3:24">
      <c r="C73" s="339"/>
      <c r="D73" s="339"/>
      <c r="E73" s="339"/>
      <c r="F73" s="339"/>
      <c r="G73" s="339"/>
      <c r="H73" s="339"/>
      <c r="I73" s="339"/>
      <c r="J73" s="339"/>
      <c r="K73" s="339"/>
      <c r="L73" s="339"/>
      <c r="M73" s="339"/>
      <c r="N73" s="339"/>
      <c r="O73" s="339"/>
      <c r="P73" s="339"/>
      <c r="Q73" s="339"/>
      <c r="U73" s="163">
        <v>1929</v>
      </c>
      <c r="V73" s="339">
        <v>2566.6265060240999</v>
      </c>
      <c r="W73" s="339">
        <v>412.10635946127098</v>
      </c>
      <c r="X73" s="339">
        <v>804.73062955323405</v>
      </c>
    </row>
    <row r="74" spans="3:24">
      <c r="C74" s="339"/>
      <c r="D74" s="339"/>
      <c r="E74" s="339"/>
      <c r="F74" s="339"/>
      <c r="G74" s="339"/>
      <c r="H74" s="339"/>
      <c r="I74" s="339"/>
      <c r="J74" s="339"/>
      <c r="K74" s="339"/>
      <c r="L74" s="339"/>
      <c r="M74" s="339"/>
      <c r="N74" s="339"/>
      <c r="O74" s="339"/>
      <c r="P74" s="339"/>
      <c r="Q74" s="339"/>
      <c r="U74" s="163">
        <v>1930</v>
      </c>
      <c r="V74" s="339">
        <v>2090</v>
      </c>
      <c r="W74" s="339">
        <v>363.55936027616502</v>
      </c>
      <c r="X74" s="339">
        <v>748.58967224949401</v>
      </c>
    </row>
    <row r="75" spans="3:24">
      <c r="C75" s="339"/>
      <c r="D75" s="339"/>
      <c r="E75" s="339"/>
      <c r="F75" s="339"/>
      <c r="G75" s="339"/>
      <c r="H75" s="339"/>
      <c r="I75" s="339"/>
      <c r="J75" s="339"/>
      <c r="K75" s="339"/>
      <c r="L75" s="339"/>
      <c r="M75" s="339"/>
      <c r="N75" s="339"/>
      <c r="O75" s="339"/>
      <c r="P75" s="339"/>
      <c r="Q75" s="339"/>
      <c r="U75" s="163">
        <v>1931</v>
      </c>
      <c r="V75" s="339">
        <v>1402.77108433735</v>
      </c>
      <c r="W75" s="339">
        <v>271.01487305008197</v>
      </c>
      <c r="X75" s="339">
        <v>635.47585705259996</v>
      </c>
    </row>
    <row r="76" spans="3:24">
      <c r="C76" s="339"/>
      <c r="D76" s="339"/>
      <c r="E76" s="339"/>
      <c r="F76" s="339"/>
      <c r="G76" s="339"/>
      <c r="H76" s="339"/>
      <c r="I76" s="339"/>
      <c r="J76" s="339"/>
      <c r="K76" s="339"/>
      <c r="L76" s="339"/>
      <c r="M76" s="339"/>
      <c r="N76" s="339"/>
      <c r="O76" s="339"/>
      <c r="P76" s="339"/>
      <c r="Q76" s="339"/>
      <c r="U76" s="163">
        <v>1932</v>
      </c>
      <c r="V76" s="339">
        <v>996.14457831325296</v>
      </c>
      <c r="W76" s="339">
        <v>209.39260898156101</v>
      </c>
      <c r="X76" s="339">
        <v>567.07421237614096</v>
      </c>
    </row>
    <row r="77" spans="3:24">
      <c r="C77" s="339"/>
      <c r="D77" s="339"/>
      <c r="E77" s="339"/>
      <c r="F77" s="339"/>
      <c r="G77" s="339"/>
      <c r="H77" s="339"/>
      <c r="I77" s="339"/>
      <c r="J77" s="339"/>
      <c r="K77" s="339"/>
      <c r="L77" s="339"/>
      <c r="M77" s="339"/>
      <c r="N77" s="339"/>
      <c r="O77" s="339"/>
      <c r="P77" s="339"/>
      <c r="Q77" s="339"/>
      <c r="U77" s="163">
        <v>1933</v>
      </c>
      <c r="V77" s="339">
        <v>895.42168674698803</v>
      </c>
      <c r="W77" s="339">
        <v>203.34531597592101</v>
      </c>
      <c r="X77" s="339">
        <v>563.55754395964004</v>
      </c>
    </row>
    <row r="78" spans="3:24">
      <c r="C78" s="339"/>
      <c r="D78" s="339"/>
      <c r="E78" s="339"/>
      <c r="F78" s="339"/>
      <c r="G78" s="339"/>
      <c r="H78" s="339"/>
      <c r="I78" s="339"/>
      <c r="J78" s="339"/>
      <c r="K78" s="339"/>
      <c r="L78" s="339"/>
      <c r="M78" s="339"/>
      <c r="N78" s="339"/>
      <c r="O78" s="339"/>
      <c r="P78" s="339"/>
      <c r="Q78" s="339"/>
      <c r="U78" s="163">
        <v>1934</v>
      </c>
      <c r="V78" s="339">
        <v>924.69879518072298</v>
      </c>
      <c r="W78" s="339">
        <v>209.17585175717099</v>
      </c>
      <c r="X78" s="339">
        <v>591.17860844689801</v>
      </c>
    </row>
    <row r="79" spans="3:24">
      <c r="C79" s="339"/>
      <c r="D79" s="339"/>
      <c r="E79" s="339"/>
      <c r="F79" s="339"/>
      <c r="G79" s="339"/>
      <c r="H79" s="339"/>
      <c r="I79" s="339"/>
      <c r="J79" s="339"/>
      <c r="K79" s="339"/>
      <c r="L79" s="339"/>
      <c r="M79" s="339"/>
      <c r="N79" s="339"/>
      <c r="O79" s="339"/>
      <c r="P79" s="339"/>
      <c r="Q79" s="339"/>
      <c r="U79" s="163">
        <v>1935</v>
      </c>
      <c r="V79" s="339">
        <v>938.55421686747002</v>
      </c>
      <c r="W79" s="339">
        <v>202.025117605487</v>
      </c>
      <c r="X79" s="339">
        <v>584.33784936455197</v>
      </c>
    </row>
    <row r="80" spans="3:24">
      <c r="C80" s="339"/>
      <c r="D80" s="339"/>
      <c r="E80" s="339"/>
      <c r="F80" s="339"/>
      <c r="G80" s="339"/>
      <c r="H80" s="339"/>
      <c r="I80" s="339"/>
      <c r="J80" s="339"/>
      <c r="K80" s="339"/>
      <c r="L80" s="339"/>
      <c r="M80" s="339"/>
      <c r="N80" s="339"/>
      <c r="O80" s="339"/>
      <c r="P80" s="339"/>
      <c r="Q80" s="339"/>
      <c r="U80" s="163">
        <v>1936</v>
      </c>
      <c r="V80" s="339">
        <v>727.59036144578295</v>
      </c>
      <c r="W80" s="339">
        <v>145.723369810561</v>
      </c>
      <c r="X80" s="339">
        <v>370.42279271688801</v>
      </c>
    </row>
    <row r="81" spans="3:24">
      <c r="C81" s="339"/>
      <c r="D81" s="339"/>
      <c r="E81" s="339"/>
      <c r="F81" s="339"/>
      <c r="G81" s="339"/>
      <c r="H81" s="339"/>
      <c r="I81" s="339"/>
      <c r="J81" s="339"/>
      <c r="K81" s="339"/>
      <c r="L81" s="339"/>
      <c r="M81" s="339"/>
      <c r="N81" s="339"/>
      <c r="O81" s="339"/>
      <c r="P81" s="339"/>
      <c r="Q81" s="339"/>
      <c r="U81" s="163">
        <v>1937</v>
      </c>
      <c r="V81" s="339">
        <v>1679.87951807229</v>
      </c>
      <c r="W81" s="339">
        <v>293.824744370556</v>
      </c>
      <c r="X81" s="339">
        <v>550.15113024617096</v>
      </c>
    </row>
    <row r="82" spans="3:24">
      <c r="C82" s="339"/>
      <c r="D82" s="339"/>
      <c r="E82" s="339"/>
      <c r="F82" s="339"/>
      <c r="G82" s="339"/>
      <c r="H82" s="339"/>
      <c r="I82" s="339"/>
      <c r="J82" s="339"/>
      <c r="K82" s="339"/>
      <c r="L82" s="339"/>
      <c r="M82" s="339"/>
      <c r="N82" s="339"/>
      <c r="O82" s="339"/>
      <c r="P82" s="339"/>
      <c r="Q82" s="339"/>
      <c r="U82" s="163">
        <v>1938</v>
      </c>
      <c r="V82" s="339">
        <v>1358.1927710843399</v>
      </c>
      <c r="W82" s="339">
        <v>224.23109725641399</v>
      </c>
      <c r="X82" s="339">
        <v>469.68902596676003</v>
      </c>
    </row>
    <row r="83" spans="3:24">
      <c r="C83" s="339"/>
      <c r="D83" s="339"/>
      <c r="E83" s="339"/>
      <c r="F83" s="339"/>
      <c r="G83" s="339"/>
      <c r="H83" s="339"/>
      <c r="I83" s="339"/>
      <c r="J83" s="339"/>
      <c r="K83" s="339"/>
      <c r="L83" s="339"/>
      <c r="M83" s="339"/>
      <c r="N83" s="339"/>
      <c r="O83" s="339"/>
      <c r="P83" s="339"/>
      <c r="Q83" s="339"/>
      <c r="U83" s="163">
        <v>1939</v>
      </c>
      <c r="V83" s="339">
        <v>1242.04819277108</v>
      </c>
      <c r="W83" s="339">
        <v>197.308174779181</v>
      </c>
      <c r="X83" s="339">
        <v>443.74353964559998</v>
      </c>
    </row>
    <row r="84" spans="3:24">
      <c r="C84" s="339"/>
      <c r="D84" s="339"/>
      <c r="E84" s="339"/>
      <c r="F84" s="339"/>
      <c r="G84" s="339"/>
      <c r="H84" s="339"/>
      <c r="I84" s="339"/>
      <c r="J84" s="339"/>
      <c r="K84" s="339"/>
      <c r="L84" s="339"/>
      <c r="M84" s="339"/>
      <c r="N84" s="339"/>
      <c r="O84" s="339"/>
      <c r="P84" s="339"/>
      <c r="Q84" s="339"/>
      <c r="U84" s="163">
        <v>1940</v>
      </c>
      <c r="V84" s="339">
        <v>1592.77108433735</v>
      </c>
      <c r="W84" s="339">
        <v>209.9932838531</v>
      </c>
      <c r="X84" s="339">
        <v>471.06973049279702</v>
      </c>
    </row>
    <row r="85" spans="3:24">
      <c r="C85" s="339"/>
      <c r="D85" s="339"/>
      <c r="E85" s="339"/>
      <c r="F85" s="339"/>
      <c r="G85" s="339"/>
      <c r="H85" s="339"/>
      <c r="I85" s="339"/>
      <c r="J85" s="339"/>
      <c r="K85" s="339"/>
      <c r="L85" s="339"/>
      <c r="M85" s="339"/>
      <c r="N85" s="339"/>
      <c r="O85" s="339"/>
      <c r="P85" s="339"/>
      <c r="Q85" s="339"/>
      <c r="U85" s="163">
        <v>1941</v>
      </c>
      <c r="V85" s="339">
        <v>1381.5662650602401</v>
      </c>
      <c r="W85" s="339">
        <v>150.10396032998301</v>
      </c>
      <c r="X85" s="339">
        <v>350.15041901266102</v>
      </c>
    </row>
    <row r="86" spans="3:24">
      <c r="C86" s="339"/>
      <c r="D86" s="339"/>
      <c r="E86" s="339"/>
      <c r="F86" s="339"/>
      <c r="G86" s="339"/>
      <c r="H86" s="339"/>
      <c r="I86" s="339"/>
      <c r="J86" s="339"/>
      <c r="K86" s="339"/>
      <c r="L86" s="339"/>
      <c r="M86" s="339"/>
      <c r="N86" s="339"/>
      <c r="O86" s="339"/>
      <c r="P86" s="339"/>
      <c r="Q86" s="339"/>
      <c r="U86" s="163">
        <v>1942</v>
      </c>
      <c r="V86" s="339">
        <v>1691.3253012048201</v>
      </c>
      <c r="W86" s="339">
        <v>139.409239194853</v>
      </c>
      <c r="X86" s="339">
        <v>348.86397329699702</v>
      </c>
    </row>
    <row r="94" spans="3:24" ht="22.5" customHeight="1">
      <c r="T94" s="340"/>
    </row>
  </sheetData>
  <phoneticPr fontId="1" type="noConversion"/>
  <hyperlinks>
    <hyperlink ref="A1" location="INDICE!A1" display="Torna all'indice" xr:uid="{00000000-0004-0000-0800-000000000000}"/>
  </hyperlinks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35</Pages>
  <Words>0</Words>
  <Characters>0</Characters>
  <Application>Microsoft Macintosh Excel</Application>
  <DocSecurity>0</DocSecurity>
  <Lines>0</Lines>
  <Paragraphs>0</Paragraphs>
  <MMClips>0</MMClips>
  <ScaleCrop>false</ScaleCrop>
  <HeadingPairs>
    <vt:vector size="2" baseType="variant">
      <vt:variant>
        <vt:lpstr>Fogli di lavoro</vt:lpstr>
      </vt:variant>
      <vt:variant>
        <vt:i4>35</vt:i4>
      </vt:variant>
    </vt:vector>
  </HeadingPairs>
  <TitlesOfParts>
    <vt:vector size="35" baseType="lpstr">
      <vt:lpstr>INDICE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de panizza</dc:creator>
  <cp:lastModifiedBy>andrea de panizza</cp:lastModifiedBy>
  <cp:revision>3</cp:revision>
  <dcterms:modified xsi:type="dcterms:W3CDTF">2023-11-09T15:26:25Z</dcterms:modified>
</cp:coreProperties>
</file>